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80" documentId="8_{58AD38E8-A6D2-4425-814B-FA280784E04E}" xr6:coauthVersionLast="47" xr6:coauthVersionMax="47" xr10:uidLastSave="{2EEC0642-DBE4-4A0E-A4C8-A6E81B21311A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Table!$A$3:$D$235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H49" i="1"/>
  <c r="G49" i="1"/>
  <c r="G48" i="1"/>
  <c r="G46" i="1"/>
  <c r="G44" i="1"/>
  <c r="G43" i="1"/>
  <c r="G41" i="1"/>
  <c r="G22" i="1"/>
  <c r="H6" i="1"/>
  <c r="I25" i="1"/>
  <c r="I23" i="1"/>
  <c r="I21" i="1"/>
  <c r="I19" i="1"/>
  <c r="I17" i="1"/>
  <c r="I15" i="1"/>
  <c r="G23" i="1"/>
  <c r="G28" i="1"/>
  <c r="G32" i="1"/>
  <c r="G17" i="1"/>
  <c r="G16" i="1"/>
  <c r="H5" i="1"/>
  <c r="H4" i="1"/>
  <c r="H3" i="1"/>
  <c r="I27" i="1"/>
  <c r="G12" i="1"/>
  <c r="G24" i="1" l="1"/>
  <c r="G18" i="1"/>
  <c r="G34" i="1" s="1"/>
  <c r="H8" i="1"/>
</calcChain>
</file>

<file path=xl/sharedStrings.xml><?xml version="1.0" encoding="utf-8"?>
<sst xmlns="http://schemas.openxmlformats.org/spreadsheetml/2006/main" count="760" uniqueCount="300">
  <si>
    <t>CIRCULATION ACTIVITY by STAT GROUP (Jan 22-Dec 22)</t>
  </si>
  <si>
    <t>530; 550; 570; 590; 610; 630; 650; 670; 690; 691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</si>
  <si>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</si>
  <si>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</si>
  <si>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</si>
  <si>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</si>
  <si>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</si>
  <si>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</si>
  <si>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</si>
  <si>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</si>
  <si>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</si>
  <si>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</si>
  <si>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</si>
  <si>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Cc-Beaver, twnshp of</t>
  </si>
  <si>
    <t>0.0%</t>
  </si>
  <si>
    <t>Cc-Colby, twnshp of</t>
  </si>
  <si>
    <t>Ccl-Colby, city of</t>
  </si>
  <si>
    <t>Cc-Curtiss, village of</t>
  </si>
  <si>
    <t>Ccl-Dorchester, village of</t>
  </si>
  <si>
    <t>Cc-Eaton, twnshp of</t>
  </si>
  <si>
    <t>Cc-Fremont, twnshp of</t>
  </si>
  <si>
    <t>Cc-Green Grove, twnshp of</t>
  </si>
  <si>
    <t>Cc-Grant, twnshp of</t>
  </si>
  <si>
    <t>Ccl-Greenwood, city of</t>
  </si>
  <si>
    <t>Cc-Hendren, twnshp of</t>
  </si>
  <si>
    <t>Cc-Hoard, twnshp of</t>
  </si>
  <si>
    <t>Cc-Hewett, twnshp of</t>
  </si>
  <si>
    <t>Cc-Hixon, twnshp of</t>
  </si>
  <si>
    <t>Ccl-Loyal, city of</t>
  </si>
  <si>
    <t>Cc-Loyal, twnshp of</t>
  </si>
  <si>
    <t>Cc-Mayville, twnshp of</t>
  </si>
  <si>
    <t>Ccl-Neillsville, city of</t>
  </si>
  <si>
    <t>Ccl-Owen, city of</t>
  </si>
  <si>
    <t>Cc-Sherman, twnshp of</t>
  </si>
  <si>
    <t>Cc-Thorp, twnshp of</t>
  </si>
  <si>
    <t>Ccl-Thorp, city of</t>
  </si>
  <si>
    <t>Cc-Unity, twnshp of</t>
  </si>
  <si>
    <t>Cc-Unity, village of</t>
  </si>
  <si>
    <t>Cc-Weston, twnshp of</t>
  </si>
  <si>
    <t>Cc-Withee, twnshp of</t>
  </si>
  <si>
    <t>Ccl-Withee, village of</t>
  </si>
  <si>
    <t>Cc-York, twnshp of</t>
  </si>
  <si>
    <t>Fc-Armstrong Creek, twnshp of</t>
  </si>
  <si>
    <t>Fc-Argonne, twnshp of</t>
  </si>
  <si>
    <t>Fc-Crandon, twnshp of</t>
  </si>
  <si>
    <t>Fcl-Crandon, city of</t>
  </si>
  <si>
    <t>Fc-Freedom, twnshp of</t>
  </si>
  <si>
    <t>Fc-Hiles, twnshp of</t>
  </si>
  <si>
    <t>Fcl-Laona, twnshp of</t>
  </si>
  <si>
    <t>Fc-Lincoln, twnshp of</t>
  </si>
  <si>
    <t>Fc-Nashville, twnshp of</t>
  </si>
  <si>
    <t>Lcl-Antigo, city of</t>
  </si>
  <si>
    <t>Lcl-Antigo, twnshp of</t>
  </si>
  <si>
    <t>Lcl-Elcho, twnshp of</t>
  </si>
  <si>
    <t>Lcl-Langlade, twnshp of</t>
  </si>
  <si>
    <t>Lcl-Neva, twnshp of</t>
  </si>
  <si>
    <t>Lcl-Norwood, twnshp of</t>
  </si>
  <si>
    <t>Lcl-Polar, twnship of</t>
  </si>
  <si>
    <t>Lcl-Rolling, twnshp of</t>
  </si>
  <si>
    <t>Lcl-Upham, twnshp of</t>
  </si>
  <si>
    <t>Lcl-Wolf River, twnshp of</t>
  </si>
  <si>
    <t>Lil-Merrill, city of</t>
  </si>
  <si>
    <t>0.2%</t>
  </si>
  <si>
    <t>Lil-Tomahawk, city of</t>
  </si>
  <si>
    <t>Li-Birch, twnshp of</t>
  </si>
  <si>
    <t>Li-Bradley, twnshp of</t>
  </si>
  <si>
    <t>Li-Corning, twnshp of</t>
  </si>
  <si>
    <t>Li-Harding, twnshp of</t>
  </si>
  <si>
    <t>Li-Harrison, twnshp of</t>
  </si>
  <si>
    <t>Li-King, twnshp of</t>
  </si>
  <si>
    <t>Li-Merrill, twnshp of</t>
  </si>
  <si>
    <t>Li-Pine River, twnshp of</t>
  </si>
  <si>
    <t>Li-Rockfalls, twnshp of</t>
  </si>
  <si>
    <t>Li-Russell, twnshp of</t>
  </si>
  <si>
    <t>Li-Schley, twnshp of</t>
  </si>
  <si>
    <t>Li-Scott, twnshp of</t>
  </si>
  <si>
    <t>Li-Skanawan, twnshp of</t>
  </si>
  <si>
    <t>Li-Somo, twnshp of</t>
  </si>
  <si>
    <t>Li-Tomahawk, twnshp of</t>
  </si>
  <si>
    <t>Mcl-Abby, city of in MaraCnty</t>
  </si>
  <si>
    <t>Mcl-Athens, village of</t>
  </si>
  <si>
    <t>1.2%</t>
  </si>
  <si>
    <t>Mcl-Birnamwood, village of</t>
  </si>
  <si>
    <t>Mcl-Bergen, twnshp of</t>
  </si>
  <si>
    <t>Mcl-Berlin, twnshp of</t>
  </si>
  <si>
    <t>0.4%</t>
  </si>
  <si>
    <t>Mcl-Bern, twnshp of</t>
  </si>
  <si>
    <t>0.3%</t>
  </si>
  <si>
    <t>Mcl-Bevent, twnshp of</t>
  </si>
  <si>
    <t>0.5%</t>
  </si>
  <si>
    <t>Mcl-Brighton, twnshp of</t>
  </si>
  <si>
    <t>Mcl-Brokaw, village of</t>
  </si>
  <si>
    <t>Mcl-Cassel, twnshp of</t>
  </si>
  <si>
    <t>0.7%</t>
  </si>
  <si>
    <t>Mcl-Cleveland, twnshp of</t>
  </si>
  <si>
    <t>0.9%</t>
  </si>
  <si>
    <t>Mcl-Colby, city of in MaraCnty</t>
  </si>
  <si>
    <t>Mcl-Day, twnshp of</t>
  </si>
  <si>
    <t>0.6%</t>
  </si>
  <si>
    <t>Mcl-Edgar, village of</t>
  </si>
  <si>
    <t>1.7%</t>
  </si>
  <si>
    <t>Mcl-Easton, twnshp of</t>
  </si>
  <si>
    <t>0.8%</t>
  </si>
  <si>
    <t>Mcl-Eau Pleine, twnshp of</t>
  </si>
  <si>
    <t>Mcl-Elderon, village of</t>
  </si>
  <si>
    <t>Mcl-Elderon, twnshp of</t>
  </si>
  <si>
    <t>Mcl-Emmet, twnshp of</t>
  </si>
  <si>
    <t>Mcl-Fenwood, village of</t>
  </si>
  <si>
    <t>Mcl-Frankfort, twnshp of</t>
  </si>
  <si>
    <t>Mcl-Franzen, twnshp of</t>
  </si>
  <si>
    <t>Mcl-Green Valley, twnshp of</t>
  </si>
  <si>
    <t>Mcl-Guenther, twnshp of</t>
  </si>
  <si>
    <t>Mcl-Hatley, village of</t>
  </si>
  <si>
    <t>1.8%</t>
  </si>
  <si>
    <t>Mcl-Halsey, twnshp of</t>
  </si>
  <si>
    <t>Mcl-Hamburg, twnshp of</t>
  </si>
  <si>
    <t>Mcl-Harrison, twnshp of</t>
  </si>
  <si>
    <t>Mcl-Hewitt, twnshp of</t>
  </si>
  <si>
    <t>Mcl-Holton, twnshp of</t>
  </si>
  <si>
    <t>Mcl-Hull, twnshp of</t>
  </si>
  <si>
    <t>Mcl-Johnson, twnshp of</t>
  </si>
  <si>
    <t>Mcl-Knowlton, twnshp of</t>
  </si>
  <si>
    <t>Mcl-Kronenwetter, village of</t>
  </si>
  <si>
    <t>5.6%</t>
  </si>
  <si>
    <t>Mcl-Marshfield, city of in MaraCnty</t>
  </si>
  <si>
    <t>Mcl-Maine, village of</t>
  </si>
  <si>
    <t>Mcl-Marathon, twnshp of</t>
  </si>
  <si>
    <t>Mcl-Marathon City, village of</t>
  </si>
  <si>
    <t>Mcl-McMillan, twnshp of</t>
  </si>
  <si>
    <t>Mcl-Mosinee, twnshp of</t>
  </si>
  <si>
    <t>Mcl-Mosinee, city of</t>
  </si>
  <si>
    <t>3.4%</t>
  </si>
  <si>
    <t>Mcl-Norrie, twnshp of</t>
  </si>
  <si>
    <t>Mcl-Plover, twnshp of</t>
  </si>
  <si>
    <t>Mcl-Rothschild, village of</t>
  </si>
  <si>
    <t>5.3%</t>
  </si>
  <si>
    <t>Mcl-Reid, twnshp of</t>
  </si>
  <si>
    <t>Mcl-Rib Falls, twnshp of</t>
  </si>
  <si>
    <t>1.1%</t>
  </si>
  <si>
    <t>Mcl-Rietbrock, twnshp of</t>
  </si>
  <si>
    <t>Mcl-Ringle, twnshp of</t>
  </si>
  <si>
    <t>1.0%</t>
  </si>
  <si>
    <t>Mcl-Rib Mountain, twnshp of</t>
  </si>
  <si>
    <t>5.1%</t>
  </si>
  <si>
    <t>Mcl-Schofield, city of</t>
  </si>
  <si>
    <t>2.0%</t>
  </si>
  <si>
    <t>Mcl-Spencer, village of</t>
  </si>
  <si>
    <t>Mcl-Spencer, twnshp of</t>
  </si>
  <si>
    <t>Mcl-Stratford, village of</t>
  </si>
  <si>
    <t>Mcl-Stettin, twnshp of</t>
  </si>
  <si>
    <t>1.9%</t>
  </si>
  <si>
    <t>Mcl-Texas, twnshp of</t>
  </si>
  <si>
    <t>Mcl-Unity, village of</t>
  </si>
  <si>
    <t>Mcl-Wausau, city of</t>
  </si>
  <si>
    <t>34.5%</t>
  </si>
  <si>
    <t>Mcl-Wausau, twnshp of</t>
  </si>
  <si>
    <t>Mcl-Weston, twnshp of</t>
  </si>
  <si>
    <t>Mcl-Weston, village of</t>
  </si>
  <si>
    <t>8.4%</t>
  </si>
  <si>
    <t>Mcl- Wien, twnshp of</t>
  </si>
  <si>
    <t>Oc-Cassian, twnshp of</t>
  </si>
  <si>
    <t>Ocl-Crescent, twnshp of</t>
  </si>
  <si>
    <t>Oc-Hazelhurst, twnshp of</t>
  </si>
  <si>
    <t>Oc-Lake Tomahawk, twnshp of</t>
  </si>
  <si>
    <t>Ocl-Minocqua, twnshp of</t>
  </si>
  <si>
    <t>Ocl-Newbold, twnshp of</t>
  </si>
  <si>
    <t>Ocl-Pelican, twnshp of</t>
  </si>
  <si>
    <t>Ocl-Pine Lake, twnshp of</t>
  </si>
  <si>
    <t>Ocl-Rhinelander, city of</t>
  </si>
  <si>
    <t>Oc-Sugar Camp, twnshp of</t>
  </si>
  <si>
    <t>Ocl-Three Lakes, twnshp of</t>
  </si>
  <si>
    <t>Oc-Woodboro, twnshp of</t>
  </si>
  <si>
    <t>Oc-Woodruff, twnshp of</t>
  </si>
  <si>
    <t>Tcl-Medford, city of</t>
  </si>
  <si>
    <t>Tc-Browning, twnshp of</t>
  </si>
  <si>
    <t>Tc-Chelsea, twnshp of</t>
  </si>
  <si>
    <t>Tc-Deer Creek, twnshp of</t>
  </si>
  <si>
    <t>Tc-Ford, twnshp of</t>
  </si>
  <si>
    <t>Tc-Goodrich, twnshp of</t>
  </si>
  <si>
    <t>Tc-Hammel, twnshp of</t>
  </si>
  <si>
    <t>Tc-Holway, twnshp of</t>
  </si>
  <si>
    <t>Tc-Jump River, twnshp of</t>
  </si>
  <si>
    <t>Tc-Little Black, twnshp of</t>
  </si>
  <si>
    <t>Tc-Medford, twnshp of</t>
  </si>
  <si>
    <t>Tc-Rib Lake, twnshp of</t>
  </si>
  <si>
    <t>Tc-Taft, twnshp of</t>
  </si>
  <si>
    <t>Tcl-Westboro, twnshp of</t>
  </si>
  <si>
    <t>Tcl-Gilman, village of</t>
  </si>
  <si>
    <t>Tcl-Rib Lake, village of</t>
  </si>
  <si>
    <t>Tcl-Stetsonville, village of</t>
  </si>
  <si>
    <t>WVLS Cataloging</t>
  </si>
  <si>
    <t>WI-Adams County</t>
  </si>
  <si>
    <t>WI-Brown County</t>
  </si>
  <si>
    <t>WI-Calumet County</t>
  </si>
  <si>
    <t>WI-Columbia County</t>
  </si>
  <si>
    <t>WI-Crawford County</t>
  </si>
  <si>
    <t>WI-Dane County</t>
  </si>
  <si>
    <t>WI-Dunn County</t>
  </si>
  <si>
    <t>WI-Green Lake County</t>
  </si>
  <si>
    <t>WI-Iron County</t>
  </si>
  <si>
    <t>WI-Jefferson County</t>
  </si>
  <si>
    <t>WI-Juneau County</t>
  </si>
  <si>
    <t>WI-Kewaunee County</t>
  </si>
  <si>
    <t>WI-Manitowoc County</t>
  </si>
  <si>
    <t>WI-Monroe County</t>
  </si>
  <si>
    <t>WI-Outagamie County</t>
  </si>
  <si>
    <t>WI-Rock County</t>
  </si>
  <si>
    <t>WI-Sheboygan County</t>
  </si>
  <si>
    <t>WI-St. Croix County</t>
  </si>
  <si>
    <t>WI-Trempealeau County</t>
  </si>
  <si>
    <t>WI-Waukesha County</t>
  </si>
  <si>
    <t>WI-Winnebago County</t>
  </si>
  <si>
    <t>Wcl-Marshfield, city</t>
  </si>
  <si>
    <t>Non Wisconsin Resident</t>
  </si>
  <si>
    <t>Interlibrary Loan</t>
  </si>
  <si>
    <t>Chcl-Chippewa Falls, city of</t>
  </si>
  <si>
    <t>Cht-Delmar, twnshp of</t>
  </si>
  <si>
    <t>Cht-Sigel, twnshp of</t>
  </si>
  <si>
    <t>Chcl-Stanley, city of</t>
  </si>
  <si>
    <t>Ocnc-Mountain, twnshp of</t>
  </si>
  <si>
    <t>Ocnc-Townsend, twnshp of</t>
  </si>
  <si>
    <t>Prc-Hill, twnshp of</t>
  </si>
  <si>
    <t>Prcl-Ogema, twnshp of</t>
  </si>
  <si>
    <t>Prcl-Phillips, city of</t>
  </si>
  <si>
    <t>Prc-Spirit, twnshp of</t>
  </si>
  <si>
    <t>Vc-Arbor Vitae, twnshp of</t>
  </si>
  <si>
    <t>Vcl-Boulder Junction, twnshp of</t>
  </si>
  <si>
    <t>Vcl-Eagle River, twnshp of</t>
  </si>
  <si>
    <t>Vcl-Lac Du Flambeau, twnshp of</t>
  </si>
  <si>
    <t>Vcl-Lincoln, twnshp of</t>
  </si>
  <si>
    <t>Vcl-St. Germain, twnshp of</t>
  </si>
  <si>
    <t>Vcl-Washington, twnshp of</t>
  </si>
  <si>
    <t>Poc-Amherst, village of</t>
  </si>
  <si>
    <t>Poc-Dewey, twnshp of</t>
  </si>
  <si>
    <t>Poc-Eau Pleine, twnshp of</t>
  </si>
  <si>
    <t>Poc-Hull, twnshp of</t>
  </si>
  <si>
    <t>Poc-Junction City, village of</t>
  </si>
  <si>
    <t>Poc-Linwood, twnshp of</t>
  </si>
  <si>
    <t>Poc-Plover, twnshp of</t>
  </si>
  <si>
    <t>Pocl-Plover, village of</t>
  </si>
  <si>
    <t>Pocl-Rosholt, village of</t>
  </si>
  <si>
    <t>Poc-Sharon, twnshp of</t>
  </si>
  <si>
    <t>Pocl-Stevens Point, city of</t>
  </si>
  <si>
    <t>Ruc-Big Bend, twnshp of</t>
  </si>
  <si>
    <t>Shcl-Almon, twnshp of</t>
  </si>
  <si>
    <t>Shcl-Aniwa, twnshp of</t>
  </si>
  <si>
    <t>Shcl-Aniwa, village of</t>
  </si>
  <si>
    <t>Shcl-Birnamwood, twnshp of</t>
  </si>
  <si>
    <t>Shcl-Birnamwood, village of</t>
  </si>
  <si>
    <t>Shcl-Eland, village of</t>
  </si>
  <si>
    <t>Shcl-Hutchins, twnshp of</t>
  </si>
  <si>
    <t>Shcl-Navarino, twnshp of</t>
  </si>
  <si>
    <t>Shcl-Shawano, city of</t>
  </si>
  <si>
    <t>Shcl-Tigerton, village of</t>
  </si>
  <si>
    <t>Shcl-Wescott, twnshp of</t>
  </si>
  <si>
    <t>Shcl-Wittenberg, twnshp of</t>
  </si>
  <si>
    <t>Shcl-Wittenberg, village of</t>
  </si>
  <si>
    <t>Wacl-Manawa, city of</t>
  </si>
  <si>
    <t>Wacl-Scandinavia, village of</t>
  </si>
  <si>
    <t>Woc-Auburndale, village of</t>
  </si>
  <si>
    <t>Woc-Grand Rapids, twnshp of</t>
  </si>
  <si>
    <t>Woc-Lincoln, twnshp of</t>
  </si>
  <si>
    <t>Woc-Marshfield, twnshp of</t>
  </si>
  <si>
    <t>Woc-Richfield, twnshp of</t>
  </si>
  <si>
    <t>Wocl-Wisconsin Rapids, city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</si>
  <si>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</si>
  <si>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</si>
  <si>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</si>
  <si>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</si>
  <si>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</si>
  <si>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</si>
  <si>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</si>
  <si>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</si>
  <si>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</si>
  <si>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</si>
  <si>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</si>
  <si>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</si>
  <si>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</si>
  <si>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</si>
  <si>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</si>
  <si>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</si>
  <si>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Adjacent Nonsystem County</t>
  </si>
  <si>
    <t>Langlade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</si>
  <si>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</si>
  <si>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</si>
  <si>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</si>
  <si>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</si>
  <si>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</si>
  <si>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</si>
  <si>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Circs</t>
  </si>
  <si>
    <t>Clark</t>
  </si>
  <si>
    <t>Lincoln</t>
  </si>
  <si>
    <t>Portage</t>
  </si>
  <si>
    <t>Shawano</t>
  </si>
  <si>
    <t>Waupaca</t>
  </si>
  <si>
    <t>Wood</t>
  </si>
  <si>
    <t>All W/O Library minus Forest, Marathon, Oneida</t>
  </si>
  <si>
    <t>Circulations to Langlade County residents who reside outside the city of Antigo</t>
  </si>
  <si>
    <t xml:space="preserve"> - - </t>
  </si>
  <si>
    <t>MCPL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</si>
</sst>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6" borderId="0" xfId="0" applyFont="1" applyFill="1"/>
    <xf numFmtId="166" fontId="9" fillId="0" borderId="0" xfId="0" applyNumberFormat="1" applyFont="1"/>
    <xf numFmtId="0" fontId="9" fillId="7" borderId="0" xfId="0" applyFont="1" applyFill="1"/>
    <xf numFmtId="166" fontId="11" fillId="0" borderId="0" xfId="0" applyNumberFormat="1" applyFont="1" applyAlignment="1">
      <alignment horizontal="center"/>
    </xf>
    <xf numFmtId="0" fontId="9" fillId="0" borderId="0" xfId="1" applyFont="1" applyAlignment="1">
      <alignment horizontal="left" wrapText="1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9" borderId="0" xfId="0" applyFont="1" applyFill="1" applyAlignment="1">
      <alignment horizontal="left"/>
    </xf>
    <xf numFmtId="166" fontId="1" fillId="9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0" applyNumberFormat="1" applyFont="1" applyAlignment="1">
      <alignment horizontal="center"/>
    </xf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6" fontId="10" fillId="6" borderId="0" xfId="0" applyNumberFormat="1" applyFont="1" applyFill="1" applyAlignment="1">
      <alignment horizontal="right"/>
    </xf>
    <xf numFmtId="166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166" fontId="10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5D8F138E-23E3-43CB-82DA-98263668FB8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1348314606742"/>
          <c:y val="0.17493297587131368"/>
          <c:w val="0.63094209161624892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Mcl-Wausau, city of</c:v>
                </c:pt>
                <c:pt idx="1">
                  <c:v>Mcl-Weston, village of</c:v>
                </c:pt>
                <c:pt idx="2">
                  <c:v>Mcl-Kronenwetter, village of</c:v>
                </c:pt>
                <c:pt idx="3">
                  <c:v>Mcl-Rothschild, village of</c:v>
                </c:pt>
                <c:pt idx="4">
                  <c:v>Mcl-Rib Mountain, twnshp of</c:v>
                </c:pt>
                <c:pt idx="5">
                  <c:v>Mcl-Mosinee, city of</c:v>
                </c:pt>
                <c:pt idx="6">
                  <c:v>Mcl-Schofield, city of</c:v>
                </c:pt>
                <c:pt idx="7">
                  <c:v>Mcl-Stettin, twnshp of</c:v>
                </c:pt>
                <c:pt idx="8">
                  <c:v>Mcl-Hatley, village of</c:v>
                </c:pt>
                <c:pt idx="9">
                  <c:v>Mcl-Marathon City, village of</c:v>
                </c:pt>
                <c:pt idx="10">
                  <c:v>Mcl-Wausau, twnshp of</c:v>
                </c:pt>
                <c:pt idx="11">
                  <c:v>Mcl-Edgar, village of</c:v>
                </c:pt>
                <c:pt idx="12">
                  <c:v>Mcl-Maine, village of</c:v>
                </c:pt>
                <c:pt idx="13">
                  <c:v>Mcl-Stratford, village of</c:v>
                </c:pt>
                <c:pt idx="14">
                  <c:v>Mcl-Athens, village of</c:v>
                </c:pt>
                <c:pt idx="15">
                  <c:v>Mcl-Mosinee, twnshp of</c:v>
                </c:pt>
                <c:pt idx="16">
                  <c:v>Mcl-Spencer, village of</c:v>
                </c:pt>
                <c:pt idx="17">
                  <c:v>Mcl-Rib Falls, twnshp of</c:v>
                </c:pt>
                <c:pt idx="18">
                  <c:v>Mcl-Ringle, twnshp of</c:v>
                </c:pt>
                <c:pt idx="19">
                  <c:v>Mcl-Reid, twnshp of</c:v>
                </c:pt>
                <c:pt idx="20">
                  <c:v>Mcl-Cleveland, twnshp of</c:v>
                </c:pt>
                <c:pt idx="21">
                  <c:v>Mcl-Marathon, twnshp of</c:v>
                </c:pt>
                <c:pt idx="22">
                  <c:v>Mcl-Easton, twnshp of</c:v>
                </c:pt>
                <c:pt idx="23">
                  <c:v>Mcl- Wien, twnshp of</c:v>
                </c:pt>
                <c:pt idx="24">
                  <c:v>Mcl-Spencer, twnshp of</c:v>
                </c:pt>
                <c:pt idx="25">
                  <c:v>Mcl-Halsey, twnshp of</c:v>
                </c:pt>
                <c:pt idx="26">
                  <c:v>Mcl-Knowlton, twnshp of</c:v>
                </c:pt>
                <c:pt idx="27">
                  <c:v>Mcl-Cassel, twnshp of</c:v>
                </c:pt>
                <c:pt idx="28">
                  <c:v>Mcl-Weston, twnshp of</c:v>
                </c:pt>
                <c:pt idx="29">
                  <c:v>Mcl-Texas, twnshp of</c:v>
                </c:pt>
                <c:pt idx="30">
                  <c:v>Mcl-Eau Pleine, twnshp of</c:v>
                </c:pt>
                <c:pt idx="31">
                  <c:v>Mcl-Day, twnshp of</c:v>
                </c:pt>
                <c:pt idx="32">
                  <c:v>Mcl-Rietbrock, twnshp of</c:v>
                </c:pt>
                <c:pt idx="33">
                  <c:v>Pocl-Stevens Point, city of</c:v>
                </c:pt>
                <c:pt idx="34">
                  <c:v>Mcl-Emmet, twnshp of</c:v>
                </c:pt>
                <c:pt idx="35">
                  <c:v>Mcl-Bevent, twnshp of</c:v>
                </c:pt>
                <c:pt idx="36">
                  <c:v>Mcl-Berlin, twnshp of</c:v>
                </c:pt>
                <c:pt idx="37">
                  <c:v>Mcl-Hamburg, twnshp of</c:v>
                </c:pt>
                <c:pt idx="38">
                  <c:v>Interlibrary Loan</c:v>
                </c:pt>
                <c:pt idx="39">
                  <c:v>Pocl-Plover, village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164482</c:v>
                </c:pt>
                <c:pt idx="1">
                  <c:v>39682</c:v>
                </c:pt>
                <c:pt idx="2">
                  <c:v>26785</c:v>
                </c:pt>
                <c:pt idx="3">
                  <c:v>25042</c:v>
                </c:pt>
                <c:pt idx="4">
                  <c:v>24262</c:v>
                </c:pt>
                <c:pt idx="5">
                  <c:v>16238</c:v>
                </c:pt>
                <c:pt idx="6">
                  <c:v>9811</c:v>
                </c:pt>
                <c:pt idx="7">
                  <c:v>9111</c:v>
                </c:pt>
                <c:pt idx="8">
                  <c:v>7977</c:v>
                </c:pt>
                <c:pt idx="9">
                  <c:v>8536</c:v>
                </c:pt>
                <c:pt idx="10">
                  <c:v>7703</c:v>
                </c:pt>
                <c:pt idx="11">
                  <c:v>8224</c:v>
                </c:pt>
                <c:pt idx="12">
                  <c:v>8004</c:v>
                </c:pt>
                <c:pt idx="13">
                  <c:v>5669</c:v>
                </c:pt>
                <c:pt idx="14">
                  <c:v>5554</c:v>
                </c:pt>
                <c:pt idx="15">
                  <c:v>5545</c:v>
                </c:pt>
                <c:pt idx="16">
                  <c:v>5375</c:v>
                </c:pt>
                <c:pt idx="17">
                  <c:v>5025</c:v>
                </c:pt>
                <c:pt idx="18">
                  <c:v>4863</c:v>
                </c:pt>
                <c:pt idx="19">
                  <c:v>4479</c:v>
                </c:pt>
                <c:pt idx="20">
                  <c:v>4133</c:v>
                </c:pt>
                <c:pt idx="21">
                  <c:v>4447</c:v>
                </c:pt>
                <c:pt idx="22">
                  <c:v>3946</c:v>
                </c:pt>
                <c:pt idx="23">
                  <c:v>3477</c:v>
                </c:pt>
                <c:pt idx="24">
                  <c:v>3378</c:v>
                </c:pt>
                <c:pt idx="25">
                  <c:v>3483</c:v>
                </c:pt>
                <c:pt idx="26">
                  <c:v>3646</c:v>
                </c:pt>
                <c:pt idx="27">
                  <c:v>3507</c:v>
                </c:pt>
                <c:pt idx="28">
                  <c:v>3441</c:v>
                </c:pt>
                <c:pt idx="29">
                  <c:v>3423</c:v>
                </c:pt>
                <c:pt idx="30">
                  <c:v>2989</c:v>
                </c:pt>
                <c:pt idx="31">
                  <c:v>3060</c:v>
                </c:pt>
                <c:pt idx="32">
                  <c:v>2737</c:v>
                </c:pt>
                <c:pt idx="33">
                  <c:v>2161</c:v>
                </c:pt>
                <c:pt idx="34">
                  <c:v>2390</c:v>
                </c:pt>
                <c:pt idx="35">
                  <c:v>2327</c:v>
                </c:pt>
                <c:pt idx="36">
                  <c:v>2045</c:v>
                </c:pt>
                <c:pt idx="37">
                  <c:v>1736</c:v>
                </c:pt>
                <c:pt idx="38">
                  <c:v>1049</c:v>
                </c:pt>
                <c:pt idx="39">
                  <c:v>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E-4CF9-85B9-D79860277F18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Mcl-Wausau, city of</c:v>
                </c:pt>
                <c:pt idx="1">
                  <c:v>Mcl-Weston, village of</c:v>
                </c:pt>
                <c:pt idx="2">
                  <c:v>Mcl-Kronenwetter, village of</c:v>
                </c:pt>
                <c:pt idx="3">
                  <c:v>Mcl-Rothschild, village of</c:v>
                </c:pt>
                <c:pt idx="4">
                  <c:v>Mcl-Rib Mountain, twnshp of</c:v>
                </c:pt>
                <c:pt idx="5">
                  <c:v>Mcl-Mosinee, city of</c:v>
                </c:pt>
                <c:pt idx="6">
                  <c:v>Mcl-Schofield, city of</c:v>
                </c:pt>
                <c:pt idx="7">
                  <c:v>Mcl-Stettin, twnshp of</c:v>
                </c:pt>
                <c:pt idx="8">
                  <c:v>Mcl-Hatley, village of</c:v>
                </c:pt>
                <c:pt idx="9">
                  <c:v>Mcl-Marathon City, village of</c:v>
                </c:pt>
                <c:pt idx="10">
                  <c:v>Mcl-Wausau, twnshp of</c:v>
                </c:pt>
                <c:pt idx="11">
                  <c:v>Mcl-Edgar, village of</c:v>
                </c:pt>
                <c:pt idx="12">
                  <c:v>Mcl-Maine, village of</c:v>
                </c:pt>
                <c:pt idx="13">
                  <c:v>Mcl-Stratford, village of</c:v>
                </c:pt>
                <c:pt idx="14">
                  <c:v>Mcl-Athens, village of</c:v>
                </c:pt>
                <c:pt idx="15">
                  <c:v>Mcl-Mosinee, twnshp of</c:v>
                </c:pt>
                <c:pt idx="16">
                  <c:v>Mcl-Spencer, village of</c:v>
                </c:pt>
                <c:pt idx="17">
                  <c:v>Mcl-Rib Falls, twnshp of</c:v>
                </c:pt>
                <c:pt idx="18">
                  <c:v>Mcl-Ringle, twnshp of</c:v>
                </c:pt>
                <c:pt idx="19">
                  <c:v>Mcl-Reid, twnshp of</c:v>
                </c:pt>
                <c:pt idx="20">
                  <c:v>Mcl-Cleveland, twnshp of</c:v>
                </c:pt>
                <c:pt idx="21">
                  <c:v>Mcl-Marathon, twnshp of</c:v>
                </c:pt>
                <c:pt idx="22">
                  <c:v>Mcl-Easton, twnshp of</c:v>
                </c:pt>
                <c:pt idx="23">
                  <c:v>Mcl- Wien, twnshp of</c:v>
                </c:pt>
                <c:pt idx="24">
                  <c:v>Mcl-Spencer, twnshp of</c:v>
                </c:pt>
                <c:pt idx="25">
                  <c:v>Mcl-Halsey, twnshp of</c:v>
                </c:pt>
                <c:pt idx="26">
                  <c:v>Mcl-Knowlton, twnshp of</c:v>
                </c:pt>
                <c:pt idx="27">
                  <c:v>Mcl-Cassel, twnshp of</c:v>
                </c:pt>
                <c:pt idx="28">
                  <c:v>Mcl-Weston, twnshp of</c:v>
                </c:pt>
                <c:pt idx="29">
                  <c:v>Mcl-Texas, twnshp of</c:v>
                </c:pt>
                <c:pt idx="30">
                  <c:v>Mcl-Eau Pleine, twnshp of</c:v>
                </c:pt>
                <c:pt idx="31">
                  <c:v>Mcl-Day, twnshp of</c:v>
                </c:pt>
                <c:pt idx="32">
                  <c:v>Mcl-Rietbrock, twnshp of</c:v>
                </c:pt>
                <c:pt idx="33">
                  <c:v>Pocl-Stevens Point, city of</c:v>
                </c:pt>
                <c:pt idx="34">
                  <c:v>Mcl-Emmet, twnshp of</c:v>
                </c:pt>
                <c:pt idx="35">
                  <c:v>Mcl-Bevent, twnshp of</c:v>
                </c:pt>
                <c:pt idx="36">
                  <c:v>Mcl-Berlin, twnshp of</c:v>
                </c:pt>
                <c:pt idx="37">
                  <c:v>Mcl-Hamburg, twnshp of</c:v>
                </c:pt>
                <c:pt idx="38">
                  <c:v>Interlibrary Loan</c:v>
                </c:pt>
                <c:pt idx="39">
                  <c:v>Pocl-Plover, village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163168</c:v>
                </c:pt>
                <c:pt idx="1">
                  <c:v>39669</c:v>
                </c:pt>
                <c:pt idx="2">
                  <c:v>26935</c:v>
                </c:pt>
                <c:pt idx="3">
                  <c:v>24846</c:v>
                </c:pt>
                <c:pt idx="4">
                  <c:v>24080</c:v>
                </c:pt>
                <c:pt idx="5">
                  <c:v>16067</c:v>
                </c:pt>
                <c:pt idx="6">
                  <c:v>9636</c:v>
                </c:pt>
                <c:pt idx="7">
                  <c:v>8991</c:v>
                </c:pt>
                <c:pt idx="8">
                  <c:v>7753</c:v>
                </c:pt>
                <c:pt idx="9">
                  <c:v>8295</c:v>
                </c:pt>
                <c:pt idx="10">
                  <c:v>7796</c:v>
                </c:pt>
                <c:pt idx="11">
                  <c:v>7987</c:v>
                </c:pt>
                <c:pt idx="12">
                  <c:v>8014</c:v>
                </c:pt>
                <c:pt idx="13">
                  <c:v>5601</c:v>
                </c:pt>
                <c:pt idx="14">
                  <c:v>5368</c:v>
                </c:pt>
                <c:pt idx="15">
                  <c:v>5546</c:v>
                </c:pt>
                <c:pt idx="16">
                  <c:v>5079</c:v>
                </c:pt>
                <c:pt idx="17">
                  <c:v>4905</c:v>
                </c:pt>
                <c:pt idx="18">
                  <c:v>4856</c:v>
                </c:pt>
                <c:pt idx="19">
                  <c:v>4553</c:v>
                </c:pt>
                <c:pt idx="20">
                  <c:v>4136</c:v>
                </c:pt>
                <c:pt idx="21">
                  <c:v>4479</c:v>
                </c:pt>
                <c:pt idx="22">
                  <c:v>4181</c:v>
                </c:pt>
                <c:pt idx="23">
                  <c:v>3490</c:v>
                </c:pt>
                <c:pt idx="24">
                  <c:v>3478</c:v>
                </c:pt>
                <c:pt idx="25">
                  <c:v>3592</c:v>
                </c:pt>
                <c:pt idx="26">
                  <c:v>3712</c:v>
                </c:pt>
                <c:pt idx="27">
                  <c:v>3555</c:v>
                </c:pt>
                <c:pt idx="28">
                  <c:v>3452</c:v>
                </c:pt>
                <c:pt idx="29">
                  <c:v>3434</c:v>
                </c:pt>
                <c:pt idx="30">
                  <c:v>2977</c:v>
                </c:pt>
                <c:pt idx="31">
                  <c:v>3062</c:v>
                </c:pt>
                <c:pt idx="32">
                  <c:v>2768</c:v>
                </c:pt>
                <c:pt idx="33">
                  <c:v>2177</c:v>
                </c:pt>
                <c:pt idx="34">
                  <c:v>2380</c:v>
                </c:pt>
                <c:pt idx="35">
                  <c:v>2333</c:v>
                </c:pt>
                <c:pt idx="36">
                  <c:v>2048</c:v>
                </c:pt>
                <c:pt idx="37">
                  <c:v>1816</c:v>
                </c:pt>
                <c:pt idx="38">
                  <c:v>1014</c:v>
                </c:pt>
                <c:pt idx="39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E-4CF9-85B9-D79860277F18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Mcl-Wausau, city of</c:v>
                </c:pt>
                <c:pt idx="1">
                  <c:v>Mcl-Weston, village of</c:v>
                </c:pt>
                <c:pt idx="2">
                  <c:v>Mcl-Kronenwetter, village of</c:v>
                </c:pt>
                <c:pt idx="3">
                  <c:v>Mcl-Rothschild, village of</c:v>
                </c:pt>
                <c:pt idx="4">
                  <c:v>Mcl-Rib Mountain, twnshp of</c:v>
                </c:pt>
                <c:pt idx="5">
                  <c:v>Mcl-Mosinee, city of</c:v>
                </c:pt>
                <c:pt idx="6">
                  <c:v>Mcl-Schofield, city of</c:v>
                </c:pt>
                <c:pt idx="7">
                  <c:v>Mcl-Stettin, twnshp of</c:v>
                </c:pt>
                <c:pt idx="8">
                  <c:v>Mcl-Hatley, village of</c:v>
                </c:pt>
                <c:pt idx="9">
                  <c:v>Mcl-Marathon City, village of</c:v>
                </c:pt>
                <c:pt idx="10">
                  <c:v>Mcl-Wausau, twnshp of</c:v>
                </c:pt>
                <c:pt idx="11">
                  <c:v>Mcl-Edgar, village of</c:v>
                </c:pt>
                <c:pt idx="12">
                  <c:v>Mcl-Maine, village of</c:v>
                </c:pt>
                <c:pt idx="13">
                  <c:v>Mcl-Stratford, village of</c:v>
                </c:pt>
                <c:pt idx="14">
                  <c:v>Mcl-Athens, village of</c:v>
                </c:pt>
                <c:pt idx="15">
                  <c:v>Mcl-Mosinee, twnshp of</c:v>
                </c:pt>
                <c:pt idx="16">
                  <c:v>Mcl-Spencer, village of</c:v>
                </c:pt>
                <c:pt idx="17">
                  <c:v>Mcl-Rib Falls, twnshp of</c:v>
                </c:pt>
                <c:pt idx="18">
                  <c:v>Mcl-Ringle, twnshp of</c:v>
                </c:pt>
                <c:pt idx="19">
                  <c:v>Mcl-Reid, twnshp of</c:v>
                </c:pt>
                <c:pt idx="20">
                  <c:v>Mcl-Cleveland, twnshp of</c:v>
                </c:pt>
                <c:pt idx="21">
                  <c:v>Mcl-Marathon, twnshp of</c:v>
                </c:pt>
                <c:pt idx="22">
                  <c:v>Mcl-Easton, twnshp of</c:v>
                </c:pt>
                <c:pt idx="23">
                  <c:v>Mcl- Wien, twnshp of</c:v>
                </c:pt>
                <c:pt idx="24">
                  <c:v>Mcl-Spencer, twnshp of</c:v>
                </c:pt>
                <c:pt idx="25">
                  <c:v>Mcl-Halsey, twnshp of</c:v>
                </c:pt>
                <c:pt idx="26">
                  <c:v>Mcl-Knowlton, twnshp of</c:v>
                </c:pt>
                <c:pt idx="27">
                  <c:v>Mcl-Cassel, twnshp of</c:v>
                </c:pt>
                <c:pt idx="28">
                  <c:v>Mcl-Weston, twnshp of</c:v>
                </c:pt>
                <c:pt idx="29">
                  <c:v>Mcl-Texas, twnshp of</c:v>
                </c:pt>
                <c:pt idx="30">
                  <c:v>Mcl-Eau Pleine, twnshp of</c:v>
                </c:pt>
                <c:pt idx="31">
                  <c:v>Mcl-Day, twnshp of</c:v>
                </c:pt>
                <c:pt idx="32">
                  <c:v>Mcl-Rietbrock, twnshp of</c:v>
                </c:pt>
                <c:pt idx="33">
                  <c:v>Pocl-Stevens Point, city of</c:v>
                </c:pt>
                <c:pt idx="34">
                  <c:v>Mcl-Emmet, twnshp of</c:v>
                </c:pt>
                <c:pt idx="35">
                  <c:v>Mcl-Bevent, twnshp of</c:v>
                </c:pt>
                <c:pt idx="36">
                  <c:v>Mcl-Berlin, twnshp of</c:v>
                </c:pt>
                <c:pt idx="37">
                  <c:v>Mcl-Hamburg, twnshp of</c:v>
                </c:pt>
                <c:pt idx="38">
                  <c:v>Interlibrary Loan</c:v>
                </c:pt>
                <c:pt idx="39">
                  <c:v>Pocl-Plover, village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52743</c:v>
                </c:pt>
                <c:pt idx="1">
                  <c:v>14052</c:v>
                </c:pt>
                <c:pt idx="2">
                  <c:v>8471</c:v>
                </c:pt>
                <c:pt idx="3">
                  <c:v>8518</c:v>
                </c:pt>
                <c:pt idx="4">
                  <c:v>8681</c:v>
                </c:pt>
                <c:pt idx="5">
                  <c:v>5274</c:v>
                </c:pt>
                <c:pt idx="6">
                  <c:v>3463</c:v>
                </c:pt>
                <c:pt idx="7">
                  <c:v>3036</c:v>
                </c:pt>
                <c:pt idx="8">
                  <c:v>2365</c:v>
                </c:pt>
                <c:pt idx="9">
                  <c:v>1987</c:v>
                </c:pt>
                <c:pt idx="10">
                  <c:v>3176</c:v>
                </c:pt>
                <c:pt idx="11">
                  <c:v>1512</c:v>
                </c:pt>
                <c:pt idx="12">
                  <c:v>2613</c:v>
                </c:pt>
                <c:pt idx="13">
                  <c:v>1262</c:v>
                </c:pt>
                <c:pt idx="14">
                  <c:v>1536</c:v>
                </c:pt>
                <c:pt idx="15">
                  <c:v>1395</c:v>
                </c:pt>
                <c:pt idx="16">
                  <c:v>1358</c:v>
                </c:pt>
                <c:pt idx="17">
                  <c:v>1778</c:v>
                </c:pt>
                <c:pt idx="18">
                  <c:v>1411</c:v>
                </c:pt>
                <c:pt idx="19">
                  <c:v>1305</c:v>
                </c:pt>
                <c:pt idx="20">
                  <c:v>1942</c:v>
                </c:pt>
                <c:pt idx="21">
                  <c:v>1188</c:v>
                </c:pt>
                <c:pt idx="22">
                  <c:v>1334</c:v>
                </c:pt>
                <c:pt idx="23">
                  <c:v>853</c:v>
                </c:pt>
                <c:pt idx="24">
                  <c:v>1317</c:v>
                </c:pt>
                <c:pt idx="25">
                  <c:v>1033</c:v>
                </c:pt>
                <c:pt idx="26">
                  <c:v>669</c:v>
                </c:pt>
                <c:pt idx="27">
                  <c:v>761</c:v>
                </c:pt>
                <c:pt idx="28">
                  <c:v>1081</c:v>
                </c:pt>
                <c:pt idx="29">
                  <c:v>636</c:v>
                </c:pt>
                <c:pt idx="30">
                  <c:v>343</c:v>
                </c:pt>
                <c:pt idx="31">
                  <c:v>651</c:v>
                </c:pt>
                <c:pt idx="32">
                  <c:v>751</c:v>
                </c:pt>
                <c:pt idx="33">
                  <c:v>378</c:v>
                </c:pt>
                <c:pt idx="34">
                  <c:v>505</c:v>
                </c:pt>
                <c:pt idx="35">
                  <c:v>420</c:v>
                </c:pt>
                <c:pt idx="36">
                  <c:v>692</c:v>
                </c:pt>
                <c:pt idx="37">
                  <c:v>917</c:v>
                </c:pt>
                <c:pt idx="38">
                  <c:v>1044</c:v>
                </c:pt>
                <c:pt idx="39">
                  <c:v>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E-4CF9-85B9-D79860277F18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Mcl-Wausau, city of</c:v>
                </c:pt>
                <c:pt idx="1">
                  <c:v>Mcl-Weston, village of</c:v>
                </c:pt>
                <c:pt idx="2">
                  <c:v>Mcl-Kronenwetter, village of</c:v>
                </c:pt>
                <c:pt idx="3">
                  <c:v>Mcl-Rothschild, village of</c:v>
                </c:pt>
                <c:pt idx="4">
                  <c:v>Mcl-Rib Mountain, twnshp of</c:v>
                </c:pt>
                <c:pt idx="5">
                  <c:v>Mcl-Mosinee, city of</c:v>
                </c:pt>
                <c:pt idx="6">
                  <c:v>Mcl-Schofield, city of</c:v>
                </c:pt>
                <c:pt idx="7">
                  <c:v>Mcl-Stettin, twnshp of</c:v>
                </c:pt>
                <c:pt idx="8">
                  <c:v>Mcl-Hatley, village of</c:v>
                </c:pt>
                <c:pt idx="9">
                  <c:v>Mcl-Marathon City, village of</c:v>
                </c:pt>
                <c:pt idx="10">
                  <c:v>Mcl-Wausau, twnshp of</c:v>
                </c:pt>
                <c:pt idx="11">
                  <c:v>Mcl-Edgar, village of</c:v>
                </c:pt>
                <c:pt idx="12">
                  <c:v>Mcl-Maine, village of</c:v>
                </c:pt>
                <c:pt idx="13">
                  <c:v>Mcl-Stratford, village of</c:v>
                </c:pt>
                <c:pt idx="14">
                  <c:v>Mcl-Athens, village of</c:v>
                </c:pt>
                <c:pt idx="15">
                  <c:v>Mcl-Mosinee, twnshp of</c:v>
                </c:pt>
                <c:pt idx="16">
                  <c:v>Mcl-Spencer, village of</c:v>
                </c:pt>
                <c:pt idx="17">
                  <c:v>Mcl-Rib Falls, twnshp of</c:v>
                </c:pt>
                <c:pt idx="18">
                  <c:v>Mcl-Ringle, twnshp of</c:v>
                </c:pt>
                <c:pt idx="19">
                  <c:v>Mcl-Reid, twnshp of</c:v>
                </c:pt>
                <c:pt idx="20">
                  <c:v>Mcl-Cleveland, twnshp of</c:v>
                </c:pt>
                <c:pt idx="21">
                  <c:v>Mcl-Marathon, twnshp of</c:v>
                </c:pt>
                <c:pt idx="22">
                  <c:v>Mcl-Easton, twnshp of</c:v>
                </c:pt>
                <c:pt idx="23">
                  <c:v>Mcl- Wien, twnshp of</c:v>
                </c:pt>
                <c:pt idx="24">
                  <c:v>Mcl-Spencer, twnshp of</c:v>
                </c:pt>
                <c:pt idx="25">
                  <c:v>Mcl-Halsey, twnshp of</c:v>
                </c:pt>
                <c:pt idx="26">
                  <c:v>Mcl-Knowlton, twnshp of</c:v>
                </c:pt>
                <c:pt idx="27">
                  <c:v>Mcl-Cassel, twnshp of</c:v>
                </c:pt>
                <c:pt idx="28">
                  <c:v>Mcl-Weston, twnshp of</c:v>
                </c:pt>
                <c:pt idx="29">
                  <c:v>Mcl-Texas, twnshp of</c:v>
                </c:pt>
                <c:pt idx="30">
                  <c:v>Mcl-Eau Pleine, twnshp of</c:v>
                </c:pt>
                <c:pt idx="31">
                  <c:v>Mcl-Day, twnshp of</c:v>
                </c:pt>
                <c:pt idx="32">
                  <c:v>Mcl-Rietbrock, twnshp of</c:v>
                </c:pt>
                <c:pt idx="33">
                  <c:v>Pocl-Stevens Point, city of</c:v>
                </c:pt>
                <c:pt idx="34">
                  <c:v>Mcl-Emmet, twnshp of</c:v>
                </c:pt>
                <c:pt idx="35">
                  <c:v>Mcl-Bevent, twnshp of</c:v>
                </c:pt>
                <c:pt idx="36">
                  <c:v>Mcl-Berlin, twnshp of</c:v>
                </c:pt>
                <c:pt idx="37">
                  <c:v>Mcl-Hamburg, twnshp of</c:v>
                </c:pt>
                <c:pt idx="38">
                  <c:v>Interlibrary Loan</c:v>
                </c:pt>
                <c:pt idx="39">
                  <c:v>Pocl-Plover, village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11643</c:v>
                </c:pt>
                <c:pt idx="1">
                  <c:v>1755</c:v>
                </c:pt>
                <c:pt idx="2">
                  <c:v>982</c:v>
                </c:pt>
                <c:pt idx="3">
                  <c:v>1285</c:v>
                </c:pt>
                <c:pt idx="4">
                  <c:v>449</c:v>
                </c:pt>
                <c:pt idx="5">
                  <c:v>1266</c:v>
                </c:pt>
                <c:pt idx="6">
                  <c:v>243</c:v>
                </c:pt>
                <c:pt idx="7">
                  <c:v>352</c:v>
                </c:pt>
                <c:pt idx="8">
                  <c:v>2093</c:v>
                </c:pt>
                <c:pt idx="9">
                  <c:v>875</c:v>
                </c:pt>
                <c:pt idx="10">
                  <c:v>416</c:v>
                </c:pt>
                <c:pt idx="11">
                  <c:v>1311</c:v>
                </c:pt>
                <c:pt idx="12">
                  <c:v>197</c:v>
                </c:pt>
                <c:pt idx="13">
                  <c:v>1147</c:v>
                </c:pt>
                <c:pt idx="14">
                  <c:v>890</c:v>
                </c:pt>
                <c:pt idx="15">
                  <c:v>764</c:v>
                </c:pt>
                <c:pt idx="16">
                  <c:v>755</c:v>
                </c:pt>
                <c:pt idx="17">
                  <c:v>328</c:v>
                </c:pt>
                <c:pt idx="18">
                  <c:v>152</c:v>
                </c:pt>
                <c:pt idx="19">
                  <c:v>126</c:v>
                </c:pt>
                <c:pt idx="20">
                  <c:v>222</c:v>
                </c:pt>
                <c:pt idx="21">
                  <c:v>303</c:v>
                </c:pt>
                <c:pt idx="22">
                  <c:v>58</c:v>
                </c:pt>
                <c:pt idx="23">
                  <c:v>724</c:v>
                </c:pt>
                <c:pt idx="24">
                  <c:v>262</c:v>
                </c:pt>
                <c:pt idx="25">
                  <c:v>235</c:v>
                </c:pt>
                <c:pt idx="26">
                  <c:v>148</c:v>
                </c:pt>
                <c:pt idx="27">
                  <c:v>331</c:v>
                </c:pt>
                <c:pt idx="28">
                  <c:v>138</c:v>
                </c:pt>
                <c:pt idx="29">
                  <c:v>171</c:v>
                </c:pt>
                <c:pt idx="30">
                  <c:v>723</c:v>
                </c:pt>
                <c:pt idx="31">
                  <c:v>186</c:v>
                </c:pt>
                <c:pt idx="32">
                  <c:v>192</c:v>
                </c:pt>
                <c:pt idx="33">
                  <c:v>977</c:v>
                </c:pt>
                <c:pt idx="34">
                  <c:v>187</c:v>
                </c:pt>
                <c:pt idx="35">
                  <c:v>46</c:v>
                </c:pt>
                <c:pt idx="36">
                  <c:v>75</c:v>
                </c:pt>
                <c:pt idx="37">
                  <c:v>61</c:v>
                </c:pt>
                <c:pt idx="38">
                  <c:v>1166</c:v>
                </c:pt>
                <c:pt idx="39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DE-4CF9-85B9-D79860277F18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Mcl-Wausau, city of</c:v>
                </c:pt>
                <c:pt idx="1">
                  <c:v>Mcl-Weston, village of</c:v>
                </c:pt>
                <c:pt idx="2">
                  <c:v>Mcl-Kronenwetter, village of</c:v>
                </c:pt>
                <c:pt idx="3">
                  <c:v>Mcl-Rothschild, village of</c:v>
                </c:pt>
                <c:pt idx="4">
                  <c:v>Mcl-Rib Mountain, twnshp of</c:v>
                </c:pt>
                <c:pt idx="5">
                  <c:v>Mcl-Mosinee, city of</c:v>
                </c:pt>
                <c:pt idx="6">
                  <c:v>Mcl-Schofield, city of</c:v>
                </c:pt>
                <c:pt idx="7">
                  <c:v>Mcl-Stettin, twnshp of</c:v>
                </c:pt>
                <c:pt idx="8">
                  <c:v>Mcl-Hatley, village of</c:v>
                </c:pt>
                <c:pt idx="9">
                  <c:v>Mcl-Marathon City, village of</c:v>
                </c:pt>
                <c:pt idx="10">
                  <c:v>Mcl-Wausau, twnshp of</c:v>
                </c:pt>
                <c:pt idx="11">
                  <c:v>Mcl-Edgar, village of</c:v>
                </c:pt>
                <c:pt idx="12">
                  <c:v>Mcl-Maine, village of</c:v>
                </c:pt>
                <c:pt idx="13">
                  <c:v>Mcl-Stratford, village of</c:v>
                </c:pt>
                <c:pt idx="14">
                  <c:v>Mcl-Athens, village of</c:v>
                </c:pt>
                <c:pt idx="15">
                  <c:v>Mcl-Mosinee, twnshp of</c:v>
                </c:pt>
                <c:pt idx="16">
                  <c:v>Mcl-Spencer, village of</c:v>
                </c:pt>
                <c:pt idx="17">
                  <c:v>Mcl-Rib Falls, twnshp of</c:v>
                </c:pt>
                <c:pt idx="18">
                  <c:v>Mcl-Ringle, twnshp of</c:v>
                </c:pt>
                <c:pt idx="19">
                  <c:v>Mcl-Reid, twnshp of</c:v>
                </c:pt>
                <c:pt idx="20">
                  <c:v>Mcl-Cleveland, twnshp of</c:v>
                </c:pt>
                <c:pt idx="21">
                  <c:v>Mcl-Marathon, twnshp of</c:v>
                </c:pt>
                <c:pt idx="22">
                  <c:v>Mcl-Easton, twnshp of</c:v>
                </c:pt>
                <c:pt idx="23">
                  <c:v>Mcl- Wien, twnshp of</c:v>
                </c:pt>
                <c:pt idx="24">
                  <c:v>Mcl-Spencer, twnshp of</c:v>
                </c:pt>
                <c:pt idx="25">
                  <c:v>Mcl-Halsey, twnshp of</c:v>
                </c:pt>
                <c:pt idx="26">
                  <c:v>Mcl-Knowlton, twnshp of</c:v>
                </c:pt>
                <c:pt idx="27">
                  <c:v>Mcl-Cassel, twnshp of</c:v>
                </c:pt>
                <c:pt idx="28">
                  <c:v>Mcl-Weston, twnshp of</c:v>
                </c:pt>
                <c:pt idx="29">
                  <c:v>Mcl-Texas, twnshp of</c:v>
                </c:pt>
                <c:pt idx="30">
                  <c:v>Mcl-Eau Pleine, twnshp of</c:v>
                </c:pt>
                <c:pt idx="31">
                  <c:v>Mcl-Day, twnshp of</c:v>
                </c:pt>
                <c:pt idx="32">
                  <c:v>Mcl-Rietbrock, twnshp of</c:v>
                </c:pt>
                <c:pt idx="33">
                  <c:v>Pocl-Stevens Point, city of</c:v>
                </c:pt>
                <c:pt idx="34">
                  <c:v>Mcl-Emmet, twnshp of</c:v>
                </c:pt>
                <c:pt idx="35">
                  <c:v>Mcl-Bevent, twnshp of</c:v>
                </c:pt>
                <c:pt idx="36">
                  <c:v>Mcl-Berlin, twnshp of</c:v>
                </c:pt>
                <c:pt idx="37">
                  <c:v>Mcl-Hamburg, twnshp of</c:v>
                </c:pt>
                <c:pt idx="38">
                  <c:v>Interlibrary Loan</c:v>
                </c:pt>
                <c:pt idx="39">
                  <c:v>Pocl-Plover, village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DE-4CF9-85B9-D7986027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831904"/>
        <c:axId val="1"/>
      </c:barChart>
      <c:catAx>
        <c:axId val="1176831904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808988764044944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831904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46499567847884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90355329949238"/>
          <c:y val="0.16868592730661697"/>
          <c:w val="0.81789340101522845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476874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7-4D52-9C49-D28166AAFF22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472419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7-4D52-9C49-D28166AAFF22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152337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77-4D52-9C49-D28166AAFF22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35240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77-4D52-9C49-D28166AAFF22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77-4D52-9C49-D28166AAFF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6836896"/>
        <c:axId val="1"/>
      </c:barChart>
      <c:catAx>
        <c:axId val="117683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836896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6040609137055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63B8BB-7BF9-8792-ECA2-7E624764B1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0.80775</cdr:x>
      <cdr:y>0.07425</cdr:y>
    </cdr:from>
    <cdr:to>
      <cdr:x>0.81975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3B32F35B-7959-581A-70EF-00EFBEDA3A2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714" y="602965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</cdr:x>
      <cdr:y>0.059</cdr:y>
    </cdr:from>
    <cdr:to>
      <cdr:x>0.96875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9C4F4788-88EE-F4BB-EA8F-4AE14ADCD164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9739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E4F0F41-96D3-405F-85BC-9ABF8CC362C3}" type="TxLink">
            <a:rPr lang="en-US"/>
            <a:pPr algn="ctr" rtl="0">
              <a:defRPr sz="1000"/>
            </a:pPr>
            <a:t>530; 550; 570; 590; 610; 630; 650; 670; 690; 691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FE8BFD-BD25-D75D-6788-7447506663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0.07375</cdr:x>
      <cdr:y>0.066</cdr:y>
    </cdr:from>
    <cdr:to>
      <cdr:x>0.94175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60F29DE9-AF38-9EA5-DA5C-36661328B503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2623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CE272F9-892C-4354-A517-C76AACD79540}" type="TxLink">
            <a:rPr lang="en-US"/>
            <a:pPr algn="ctr" rtl="0">
              <a:defRPr sz="1000"/>
            </a:pPr>
            <a:t>530; 550; 570; 590; 610; 630; 650; 670; 690; 691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235"/>
  <sheetViews>
    <sheetView tabSelected="1" zoomScaleNormal="100" workbookViewId="0">
      <selection activeCell="F3" sqref="F3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4.44140625" style="8" customWidth="1"/>
    <col min="7" max="7" width="8.77734375" style="66" bestFit="1" customWidth="1"/>
    <col min="8" max="8" width="9" style="9" customWidth="1"/>
    <col min="9" max="255" width="8.88671875" style="1" bestFit="1" customWidth="1"/>
  </cols>
  <sheetData>
    <row r="1" spans="1:11" s="3" customFormat="1" ht="36" customHeight="1" x14ac:dyDescent="0.4">
      <c r="A1" s="71" t="s">
        <v>0</v>
      </c>
      <c r="B1" s="72"/>
      <c r="C1" s="72"/>
      <c r="D1" s="72"/>
      <c r="E1" s="72"/>
      <c r="F1" s="72"/>
      <c r="G1" s="72"/>
      <c r="H1" s="72"/>
    </row>
    <row r="2" spans="1:11" s="10" customFormat="1" ht="26.25" customHeight="1" x14ac:dyDescent="0.2">
      <c r="A2" s="73" t="s">
        <v>1</v>
      </c>
      <c r="B2" s="74"/>
      <c r="C2" s="74"/>
      <c r="D2" s="74"/>
      <c r="E2" s="74"/>
      <c r="F2" s="74"/>
      <c r="G2" s="74"/>
      <c r="H2" s="74"/>
    </row>
    <row r="3" spans="1:11" s="4" customFormat="1" ht="36" customHeight="1" x14ac:dyDescent="0.25">
      <c r="A3" s="2" t="s">
        <v>2</v>
      </c>
      <c r="B3" s="8" t="s">
        <v>3</v>
      </c>
      <c r="C3" s="8" t="s">
        <v>5</v>
      </c>
      <c r="D3" s="8" t="s">
        <v>6</v>
      </c>
      <c r="E3" s="8"/>
      <c r="F3" s="11" t="s">
        <v>299</v>
      </c>
      <c r="G3" s="51"/>
      <c r="H3" s="12">
        <f>D235</f>
        <v>629211</v>
      </c>
      <c r="I3" s="13" t="s">
        <v>267</v>
      </c>
    </row>
    <row r="4" spans="1:11" ht="15.75" x14ac:dyDescent="0.2">
      <c r="A4" s="38" t="s">
        <v>11</v>
      </c>
      <c r="B4" s="39">
        <v>712</v>
      </c>
      <c r="C4" s="39">
        <v>43</v>
      </c>
      <c r="D4" s="39">
        <v>755</v>
      </c>
      <c r="F4" s="14" t="s">
        <v>268</v>
      </c>
      <c r="G4" s="52"/>
      <c r="H4" s="15">
        <f>-SUM(D69:D129)</f>
        <v>-606294</v>
      </c>
      <c r="I4" s="16" t="s">
        <v>269</v>
      </c>
    </row>
    <row r="5" spans="1:11" ht="15.75" x14ac:dyDescent="0.2">
      <c r="A5" s="46" t="s">
        <v>13</v>
      </c>
      <c r="B5" s="47">
        <v>78</v>
      </c>
      <c r="C5" s="47">
        <v>2</v>
      </c>
      <c r="D5" s="47">
        <v>80</v>
      </c>
      <c r="F5" s="14" t="s">
        <v>270</v>
      </c>
      <c r="G5" s="52"/>
      <c r="H5" s="15">
        <f>-SUM(D160)</f>
        <v>0</v>
      </c>
      <c r="I5" s="16" t="s">
        <v>271</v>
      </c>
    </row>
    <row r="6" spans="1:11" ht="15.75" x14ac:dyDescent="0.2">
      <c r="A6" s="46" t="s">
        <v>15</v>
      </c>
      <c r="B6" s="47">
        <v>77</v>
      </c>
      <c r="C6" s="47">
        <v>9</v>
      </c>
      <c r="D6" s="47">
        <v>86</v>
      </c>
      <c r="F6" s="14"/>
      <c r="G6" s="52"/>
      <c r="H6" s="15">
        <f>-D184</f>
        <v>-2093</v>
      </c>
      <c r="I6" s="16" t="s">
        <v>272</v>
      </c>
    </row>
    <row r="7" spans="1:11" ht="15.75" x14ac:dyDescent="0.2">
      <c r="A7" s="38" t="s">
        <v>16</v>
      </c>
      <c r="B7" s="39">
        <v>23</v>
      </c>
      <c r="C7" s="39">
        <v>2</v>
      </c>
      <c r="D7" s="39">
        <v>25</v>
      </c>
      <c r="F7" s="14"/>
      <c r="G7" s="52"/>
      <c r="H7" s="15">
        <v>0</v>
      </c>
      <c r="I7" s="16" t="s">
        <v>273</v>
      </c>
    </row>
    <row r="8" spans="1:11" x14ac:dyDescent="0.2">
      <c r="A8" s="46" t="s">
        <v>17</v>
      </c>
      <c r="B8" s="47">
        <v>0</v>
      </c>
      <c r="C8" s="47">
        <v>8</v>
      </c>
      <c r="D8" s="47">
        <v>8</v>
      </c>
      <c r="F8" s="17"/>
      <c r="G8" s="53"/>
      <c r="H8" s="18">
        <f>SUM(H3:H7)</f>
        <v>20824</v>
      </c>
      <c r="I8" s="19"/>
    </row>
    <row r="9" spans="1:11" ht="15.75" x14ac:dyDescent="0.2">
      <c r="A9" s="38" t="s">
        <v>18</v>
      </c>
      <c r="B9" s="39">
        <v>0</v>
      </c>
      <c r="C9" s="39">
        <v>0</v>
      </c>
      <c r="D9" s="39">
        <v>0</v>
      </c>
      <c r="F9" s="75" t="s">
        <v>274</v>
      </c>
      <c r="G9" s="76"/>
      <c r="H9" s="15"/>
      <c r="I9" s="19"/>
    </row>
    <row r="10" spans="1:11" x14ac:dyDescent="0.2">
      <c r="A10" s="46" t="s">
        <v>19</v>
      </c>
      <c r="B10" s="47">
        <v>21</v>
      </c>
      <c r="C10" s="47">
        <v>0</v>
      </c>
      <c r="D10" s="47">
        <v>21</v>
      </c>
      <c r="F10" s="20" t="s">
        <v>275</v>
      </c>
      <c r="G10" s="54">
        <v>0</v>
      </c>
      <c r="H10" s="21"/>
      <c r="I10" s="19"/>
    </row>
    <row r="11" spans="1:11" x14ac:dyDescent="0.2">
      <c r="A11" s="46" t="s">
        <v>20</v>
      </c>
      <c r="B11" s="47">
        <v>11</v>
      </c>
      <c r="C11" s="47">
        <v>0</v>
      </c>
      <c r="D11" s="47">
        <v>11</v>
      </c>
      <c r="F11" s="22" t="s">
        <v>276</v>
      </c>
      <c r="G11" s="55">
        <v>0</v>
      </c>
      <c r="H11" s="19"/>
      <c r="I11" s="19"/>
    </row>
    <row r="12" spans="1:11" x14ac:dyDescent="0.2">
      <c r="A12" s="46" t="s">
        <v>21</v>
      </c>
      <c r="B12" s="47">
        <v>4</v>
      </c>
      <c r="C12" s="47">
        <v>1</v>
      </c>
      <c r="D12" s="47">
        <v>5</v>
      </c>
      <c r="F12" s="23" t="s">
        <v>277</v>
      </c>
      <c r="G12" s="56">
        <f>SUM(G10:G11)</f>
        <v>0</v>
      </c>
      <c r="H12" s="19"/>
      <c r="I12" s="19"/>
    </row>
    <row r="13" spans="1:11" x14ac:dyDescent="0.2">
      <c r="A13" s="46" t="s">
        <v>22</v>
      </c>
      <c r="B13" s="47">
        <v>0</v>
      </c>
      <c r="C13" s="47">
        <v>1</v>
      </c>
      <c r="D13" s="47">
        <v>1</v>
      </c>
      <c r="F13" s="17"/>
      <c r="G13" s="53"/>
      <c r="H13" s="19"/>
      <c r="I13" s="19"/>
    </row>
    <row r="14" spans="1:11" x14ac:dyDescent="0.2">
      <c r="A14" s="38" t="s">
        <v>23</v>
      </c>
      <c r="B14" s="39">
        <v>1</v>
      </c>
      <c r="C14" s="39">
        <v>0</v>
      </c>
      <c r="D14" s="39">
        <v>1</v>
      </c>
      <c r="F14" s="17"/>
      <c r="G14" s="53"/>
      <c r="H14" s="19"/>
      <c r="I14" s="19"/>
    </row>
    <row r="15" spans="1:11" ht="15.75" x14ac:dyDescent="0.2">
      <c r="A15" s="46" t="s">
        <v>24</v>
      </c>
      <c r="B15" s="47">
        <v>0</v>
      </c>
      <c r="C15" s="47">
        <v>0</v>
      </c>
      <c r="D15" s="47">
        <v>0</v>
      </c>
      <c r="F15" s="77" t="s">
        <v>278</v>
      </c>
      <c r="G15" s="78"/>
      <c r="H15" s="16" t="s">
        <v>279</v>
      </c>
      <c r="I15" s="24">
        <f>SUM(D4:D32)</f>
        <v>2401</v>
      </c>
      <c r="K15" s="8"/>
    </row>
    <row r="16" spans="1:11" x14ac:dyDescent="0.2">
      <c r="A16" s="46" t="s">
        <v>25</v>
      </c>
      <c r="B16" s="47">
        <v>10</v>
      </c>
      <c r="C16" s="47">
        <v>0</v>
      </c>
      <c r="D16" s="47">
        <v>10</v>
      </c>
      <c r="F16" s="20" t="s">
        <v>275</v>
      </c>
      <c r="G16" s="54">
        <f>SUM(D4,D7,D9,D14,D19,D22,D23,D26,D31,D36,D39,D42:D53,D131,D134:D138,D140,D143,D156:D159)</f>
        <v>5151</v>
      </c>
      <c r="H16" s="19"/>
      <c r="I16" s="25"/>
    </row>
    <row r="17" spans="1:11" x14ac:dyDescent="0.2">
      <c r="A17" s="46" t="s">
        <v>26</v>
      </c>
      <c r="B17" s="47">
        <v>12</v>
      </c>
      <c r="C17" s="47">
        <v>18</v>
      </c>
      <c r="D17" s="47">
        <v>30</v>
      </c>
      <c r="F17" s="22" t="s">
        <v>276</v>
      </c>
      <c r="G17" s="55">
        <f>SUM(D5:D6,D8,D10:D13,D15:D18,D20:D21,D24:D25,D27:D30,D32:D35,D37:D38,D40:D41,D54:D68,D130,D132:D133,D139,D141:D142,D144:D155)</f>
        <v>5793</v>
      </c>
      <c r="H17" s="16" t="s">
        <v>280</v>
      </c>
      <c r="I17" s="24">
        <f>SUM(D33:D41)</f>
        <v>213</v>
      </c>
      <c r="K17" s="8"/>
    </row>
    <row r="18" spans="1:11" x14ac:dyDescent="0.2">
      <c r="A18" s="46" t="s">
        <v>27</v>
      </c>
      <c r="B18" s="47">
        <v>0</v>
      </c>
      <c r="C18" s="47">
        <v>0</v>
      </c>
      <c r="D18" s="47">
        <v>0</v>
      </c>
      <c r="F18" s="26" t="s">
        <v>277</v>
      </c>
      <c r="G18" s="57">
        <f>SUM(G16:G17)</f>
        <v>10944</v>
      </c>
      <c r="H18" s="19"/>
      <c r="I18" s="25"/>
    </row>
    <row r="19" spans="1:11" x14ac:dyDescent="0.2">
      <c r="A19" s="38" t="s">
        <v>28</v>
      </c>
      <c r="B19" s="39">
        <v>4</v>
      </c>
      <c r="C19" s="39">
        <v>0</v>
      </c>
      <c r="D19" s="39">
        <v>4</v>
      </c>
      <c r="F19" s="17"/>
      <c r="G19" s="53"/>
      <c r="H19" s="16" t="s">
        <v>282</v>
      </c>
      <c r="I19" s="24">
        <f>SUM(D42:D51)</f>
        <v>532</v>
      </c>
    </row>
    <row r="20" spans="1:11" x14ac:dyDescent="0.2">
      <c r="A20" s="46" t="s">
        <v>29</v>
      </c>
      <c r="B20" s="47">
        <v>44</v>
      </c>
      <c r="C20" s="47">
        <v>11</v>
      </c>
      <c r="D20" s="47">
        <v>55</v>
      </c>
      <c r="F20" s="17"/>
      <c r="G20" s="53"/>
      <c r="H20" s="19"/>
      <c r="I20" s="25"/>
    </row>
    <row r="21" spans="1:11" ht="15.75" x14ac:dyDescent="0.2">
      <c r="A21" s="46" t="s">
        <v>30</v>
      </c>
      <c r="B21" s="47">
        <v>2</v>
      </c>
      <c r="C21" s="47">
        <v>0</v>
      </c>
      <c r="D21" s="47">
        <v>2</v>
      </c>
      <c r="F21" s="79" t="s">
        <v>281</v>
      </c>
      <c r="G21" s="80"/>
      <c r="H21" s="16" t="s">
        <v>291</v>
      </c>
      <c r="I21" s="24">
        <f>SUM(D52:D68)</f>
        <v>5168</v>
      </c>
    </row>
    <row r="22" spans="1:11" x14ac:dyDescent="0.2">
      <c r="A22" s="38" t="s">
        <v>31</v>
      </c>
      <c r="B22" s="39">
        <v>25</v>
      </c>
      <c r="C22" s="39">
        <v>4</v>
      </c>
      <c r="D22" s="39">
        <v>29</v>
      </c>
      <c r="F22" s="20" t="s">
        <v>275</v>
      </c>
      <c r="G22" s="54">
        <f>SUM(D182,D209,D210,D212,D214:D228,D234)</f>
        <v>7650</v>
      </c>
      <c r="H22" s="19"/>
      <c r="I22" s="25"/>
    </row>
    <row r="23" spans="1:11" x14ac:dyDescent="0.2">
      <c r="A23" s="38" t="s">
        <v>32</v>
      </c>
      <c r="B23" s="39">
        <v>4</v>
      </c>
      <c r="C23" s="39">
        <v>0</v>
      </c>
      <c r="D23" s="39">
        <v>4</v>
      </c>
      <c r="F23" s="22" t="s">
        <v>276</v>
      </c>
      <c r="G23" s="55">
        <f>SUM(D202:D208,D211,D229:D233)</f>
        <v>1325</v>
      </c>
      <c r="H23" s="16" t="s">
        <v>283</v>
      </c>
      <c r="I23" s="24">
        <f>SUM(D130:D142)</f>
        <v>1089</v>
      </c>
    </row>
    <row r="24" spans="1:11" x14ac:dyDescent="0.2">
      <c r="A24" s="46" t="s">
        <v>33</v>
      </c>
      <c r="B24" s="47">
        <v>246</v>
      </c>
      <c r="C24" s="47">
        <v>29</v>
      </c>
      <c r="D24" s="47">
        <v>275</v>
      </c>
      <c r="F24" s="27" t="s">
        <v>277</v>
      </c>
      <c r="G24" s="58">
        <f>SUM(G22:G23)</f>
        <v>8975</v>
      </c>
      <c r="H24" s="19"/>
      <c r="I24" s="25"/>
    </row>
    <row r="25" spans="1:11" x14ac:dyDescent="0.2">
      <c r="A25" s="46" t="s">
        <v>34</v>
      </c>
      <c r="B25" s="47">
        <v>14</v>
      </c>
      <c r="C25" s="47">
        <v>0</v>
      </c>
      <c r="D25" s="47">
        <v>14</v>
      </c>
      <c r="F25" s="17"/>
      <c r="G25" s="53"/>
      <c r="H25" s="16" t="s">
        <v>284</v>
      </c>
      <c r="I25" s="28">
        <f>SUM(D143:D159)</f>
        <v>1541</v>
      </c>
    </row>
    <row r="26" spans="1:11" x14ac:dyDescent="0.2">
      <c r="A26" s="38" t="s">
        <v>35</v>
      </c>
      <c r="B26" s="39">
        <v>40</v>
      </c>
      <c r="C26" s="39">
        <v>37</v>
      </c>
      <c r="D26" s="39">
        <v>77</v>
      </c>
      <c r="F26" s="17"/>
      <c r="G26" s="53"/>
      <c r="H26" s="19"/>
      <c r="I26" s="25"/>
    </row>
    <row r="27" spans="1:11" ht="15.75" x14ac:dyDescent="0.2">
      <c r="A27" s="46" t="s">
        <v>36</v>
      </c>
      <c r="B27" s="47">
        <v>390</v>
      </c>
      <c r="C27" s="47">
        <v>59</v>
      </c>
      <c r="D27" s="47">
        <v>449</v>
      </c>
      <c r="F27" s="67" t="s">
        <v>285</v>
      </c>
      <c r="G27" s="68"/>
      <c r="H27" s="19"/>
      <c r="I27" s="29">
        <f>SUM(I15,I17,I19,I21,I23,I25)</f>
        <v>10944</v>
      </c>
    </row>
    <row r="28" spans="1:11" x14ac:dyDescent="0.2">
      <c r="A28" s="46" t="s">
        <v>37</v>
      </c>
      <c r="B28" s="47">
        <v>0</v>
      </c>
      <c r="C28" s="47">
        <v>0</v>
      </c>
      <c r="D28" s="47">
        <v>0</v>
      </c>
      <c r="F28" s="20" t="s">
        <v>277</v>
      </c>
      <c r="G28" s="54">
        <f>SUM(D161:D181,D185:D201,D213)</f>
        <v>894</v>
      </c>
      <c r="H28" s="19"/>
      <c r="I28" s="19"/>
    </row>
    <row r="29" spans="1:11" x14ac:dyDescent="0.2">
      <c r="A29" s="46" t="s">
        <v>38</v>
      </c>
      <c r="B29" s="47">
        <v>16</v>
      </c>
      <c r="C29" s="47">
        <v>0</v>
      </c>
      <c r="D29" s="47">
        <v>16</v>
      </c>
      <c r="F29" s="30"/>
      <c r="G29" s="53"/>
      <c r="H29" s="19"/>
      <c r="I29" s="19"/>
    </row>
    <row r="30" spans="1:11" x14ac:dyDescent="0.2">
      <c r="A30" s="46" t="s">
        <v>39</v>
      </c>
      <c r="B30" s="47">
        <v>105</v>
      </c>
      <c r="C30" s="47">
        <v>82</v>
      </c>
      <c r="D30" s="47">
        <v>187</v>
      </c>
      <c r="F30" s="17"/>
      <c r="G30" s="53"/>
      <c r="H30" s="19"/>
      <c r="I30" s="19"/>
    </row>
    <row r="31" spans="1:11" ht="15.75" x14ac:dyDescent="0.2">
      <c r="A31" s="38" t="s">
        <v>40</v>
      </c>
      <c r="B31" s="39">
        <v>163</v>
      </c>
      <c r="C31" s="39">
        <v>92</v>
      </c>
      <c r="D31" s="39">
        <v>255</v>
      </c>
      <c r="F31" s="69" t="s">
        <v>286</v>
      </c>
      <c r="G31" s="70"/>
      <c r="H31" s="19"/>
      <c r="I31" s="19"/>
    </row>
    <row r="32" spans="1:11" x14ac:dyDescent="0.2">
      <c r="A32" s="46" t="s">
        <v>41</v>
      </c>
      <c r="B32" s="47">
        <v>1</v>
      </c>
      <c r="C32" s="47">
        <v>0</v>
      </c>
      <c r="D32" s="47">
        <v>1</v>
      </c>
      <c r="F32" s="20" t="s">
        <v>277</v>
      </c>
      <c r="G32" s="54">
        <f>SUM(D183)</f>
        <v>11</v>
      </c>
      <c r="H32" s="16"/>
      <c r="I32" s="19"/>
    </row>
    <row r="33" spans="1:9" x14ac:dyDescent="0.2">
      <c r="A33" s="46" t="s">
        <v>42</v>
      </c>
      <c r="B33" s="47">
        <v>183</v>
      </c>
      <c r="C33" s="47">
        <v>0</v>
      </c>
      <c r="D33" s="47">
        <v>183</v>
      </c>
      <c r="F33" s="17"/>
      <c r="G33" s="59"/>
      <c r="H33" s="19"/>
      <c r="I33"/>
    </row>
    <row r="34" spans="1:9" x14ac:dyDescent="0.2">
      <c r="A34" s="46" t="s">
        <v>43</v>
      </c>
      <c r="B34" s="47">
        <v>0</v>
      </c>
      <c r="C34" s="47">
        <v>0</v>
      </c>
      <c r="D34" s="47">
        <v>0</v>
      </c>
      <c r="F34" s="17"/>
      <c r="G34" s="60">
        <f>SUM(G12,G18,G24,G28,G32)</f>
        <v>20824</v>
      </c>
      <c r="H34" s="19"/>
      <c r="I34"/>
    </row>
    <row r="35" spans="1:9" x14ac:dyDescent="0.2">
      <c r="A35" s="46" t="s">
        <v>44</v>
      </c>
      <c r="B35" s="47">
        <v>18</v>
      </c>
      <c r="C35" s="47">
        <v>0</v>
      </c>
      <c r="D35" s="47">
        <v>18</v>
      </c>
      <c r="F35"/>
      <c r="G35" s="61"/>
      <c r="H35" s="19"/>
      <c r="I35"/>
    </row>
    <row r="36" spans="1:9" x14ac:dyDescent="0.2">
      <c r="A36" s="38" t="s">
        <v>45</v>
      </c>
      <c r="B36" s="39">
        <v>0</v>
      </c>
      <c r="C36" s="39">
        <v>0</v>
      </c>
      <c r="D36" s="39">
        <v>0</v>
      </c>
      <c r="F36"/>
      <c r="G36" s="61"/>
      <c r="H36" s="19"/>
      <c r="I36"/>
    </row>
    <row r="37" spans="1:9" x14ac:dyDescent="0.2">
      <c r="A37" s="46" t="s">
        <v>46</v>
      </c>
      <c r="B37" s="47">
        <v>0</v>
      </c>
      <c r="C37" s="47">
        <v>0</v>
      </c>
      <c r="D37" s="47">
        <v>0</v>
      </c>
      <c r="F37" s="20" t="s">
        <v>287</v>
      </c>
      <c r="G37" s="32"/>
      <c r="H37" s="31"/>
      <c r="I37" s="31"/>
    </row>
    <row r="38" spans="1:9" x14ac:dyDescent="0.2">
      <c r="A38" s="46" t="s">
        <v>47</v>
      </c>
      <c r="B38" s="47">
        <v>0</v>
      </c>
      <c r="C38" s="47">
        <v>0</v>
      </c>
      <c r="D38" s="47">
        <v>0</v>
      </c>
      <c r="F38" s="20" t="s">
        <v>288</v>
      </c>
      <c r="G38" s="32"/>
      <c r="H38" s="31"/>
      <c r="I38" s="31"/>
    </row>
    <row r="39" spans="1:9" x14ac:dyDescent="0.2">
      <c r="A39" s="38" t="s">
        <v>48</v>
      </c>
      <c r="B39" s="39">
        <v>7</v>
      </c>
      <c r="C39" s="39">
        <v>0</v>
      </c>
      <c r="D39" s="39">
        <v>7</v>
      </c>
      <c r="F39" s="20"/>
      <c r="G39" s="32"/>
      <c r="H39" s="31"/>
      <c r="I39" s="31"/>
    </row>
    <row r="40" spans="1:9" x14ac:dyDescent="0.2">
      <c r="A40" s="46" t="s">
        <v>49</v>
      </c>
      <c r="B40" s="47">
        <v>3</v>
      </c>
      <c r="C40" s="47">
        <v>2</v>
      </c>
      <c r="D40" s="47">
        <v>5</v>
      </c>
      <c r="F40" s="31" t="s">
        <v>274</v>
      </c>
      <c r="G40" s="32" t="s">
        <v>289</v>
      </c>
      <c r="H40" s="31"/>
      <c r="I40" s="31"/>
    </row>
    <row r="41" spans="1:9" x14ac:dyDescent="0.2">
      <c r="A41" s="46" t="s">
        <v>50</v>
      </c>
      <c r="B41" s="47">
        <v>0</v>
      </c>
      <c r="C41" s="47">
        <v>0</v>
      </c>
      <c r="D41" s="47">
        <v>0</v>
      </c>
      <c r="F41" s="33" t="s">
        <v>290</v>
      </c>
      <c r="G41" s="62">
        <f>SUM(D5:D6,D8,D10:D13,D15:D18,D20:D21,D24:D25,D27:D30,D32)</f>
        <v>1251</v>
      </c>
      <c r="H41" s="31"/>
      <c r="I41" s="31"/>
    </row>
    <row r="42" spans="1:9" x14ac:dyDescent="0.2">
      <c r="A42" s="38" t="s">
        <v>51</v>
      </c>
      <c r="B42" s="39">
        <v>133</v>
      </c>
      <c r="C42" s="39">
        <v>13</v>
      </c>
      <c r="D42" s="39">
        <v>146</v>
      </c>
      <c r="F42" s="33" t="s">
        <v>282</v>
      </c>
      <c r="G42" s="62" t="s">
        <v>298</v>
      </c>
      <c r="H42" s="31"/>
      <c r="I42" s="34"/>
    </row>
    <row r="43" spans="1:9" x14ac:dyDescent="0.2">
      <c r="A43" s="38" t="s">
        <v>52</v>
      </c>
      <c r="B43" s="39">
        <v>0</v>
      </c>
      <c r="C43" s="39">
        <v>0</v>
      </c>
      <c r="D43" s="39">
        <v>0</v>
      </c>
      <c r="F43" s="33" t="s">
        <v>291</v>
      </c>
      <c r="G43" s="62">
        <f>SUM(D54:D68)</f>
        <v>2995</v>
      </c>
      <c r="H43" s="31"/>
      <c r="I43" s="31"/>
    </row>
    <row r="44" spans="1:9" x14ac:dyDescent="0.2">
      <c r="A44" s="38" t="s">
        <v>53</v>
      </c>
      <c r="B44" s="39">
        <v>59</v>
      </c>
      <c r="C44" s="39">
        <v>8</v>
      </c>
      <c r="D44" s="39">
        <v>67</v>
      </c>
      <c r="F44" s="35" t="s">
        <v>292</v>
      </c>
      <c r="G44" s="63">
        <f>SUM(D202:D208,D211)</f>
        <v>1142</v>
      </c>
      <c r="H44" s="31"/>
      <c r="I44" s="31"/>
    </row>
    <row r="45" spans="1:9" x14ac:dyDescent="0.2">
      <c r="A45" s="38" t="s">
        <v>54</v>
      </c>
      <c r="B45" s="39">
        <v>14</v>
      </c>
      <c r="C45" s="39">
        <v>14</v>
      </c>
      <c r="D45" s="39">
        <v>28</v>
      </c>
      <c r="F45" s="35" t="s">
        <v>293</v>
      </c>
      <c r="G45" s="64" t="s">
        <v>298</v>
      </c>
      <c r="H45" s="31"/>
      <c r="I45" s="31"/>
    </row>
    <row r="46" spans="1:9" x14ac:dyDescent="0.2">
      <c r="A46" s="38" t="s">
        <v>55</v>
      </c>
      <c r="B46" s="39">
        <v>5</v>
      </c>
      <c r="C46" s="39">
        <v>0</v>
      </c>
      <c r="D46" s="39">
        <v>5</v>
      </c>
      <c r="F46" s="33" t="s">
        <v>284</v>
      </c>
      <c r="G46" s="62">
        <f>SUM(D144:D155)</f>
        <v>961</v>
      </c>
      <c r="H46" s="31"/>
      <c r="I46" s="31"/>
    </row>
    <row r="47" spans="1:9" x14ac:dyDescent="0.2">
      <c r="A47" s="38" t="s">
        <v>56</v>
      </c>
      <c r="B47" s="39">
        <v>149</v>
      </c>
      <c r="C47" s="39">
        <v>67</v>
      </c>
      <c r="D47" s="39">
        <v>216</v>
      </c>
      <c r="F47" s="35" t="s">
        <v>294</v>
      </c>
      <c r="G47" s="63" t="s">
        <v>298</v>
      </c>
      <c r="H47" s="31"/>
      <c r="I47" s="31"/>
    </row>
    <row r="48" spans="1:9" x14ac:dyDescent="0.2">
      <c r="A48" s="38" t="s">
        <v>57</v>
      </c>
      <c r="B48" s="39">
        <v>26</v>
      </c>
      <c r="C48" s="39">
        <v>3</v>
      </c>
      <c r="D48" s="39">
        <v>29</v>
      </c>
      <c r="F48" s="35" t="s">
        <v>295</v>
      </c>
      <c r="G48" s="63">
        <f>SUM(D229:D233)</f>
        <v>183</v>
      </c>
      <c r="H48" s="31"/>
      <c r="I48" s="31"/>
    </row>
    <row r="49" spans="1:9" x14ac:dyDescent="0.2">
      <c r="A49" s="38" t="s">
        <v>58</v>
      </c>
      <c r="B49" s="39">
        <v>4</v>
      </c>
      <c r="C49" s="39">
        <v>3</v>
      </c>
      <c r="D49" s="39">
        <v>7</v>
      </c>
      <c r="F49"/>
      <c r="G49" s="65">
        <f>SUM(G41:G48)</f>
        <v>6532</v>
      </c>
      <c r="H49" s="50">
        <f>SUM(G11,G17,G23)-SUM(D33:D35,D37:D38,D40,D41,D130,D132:D133,D139,D141:D142)</f>
        <v>6532</v>
      </c>
      <c r="I49" s="9" t="s">
        <v>296</v>
      </c>
    </row>
    <row r="50" spans="1:9" x14ac:dyDescent="0.2">
      <c r="A50" s="38" t="s">
        <v>59</v>
      </c>
      <c r="B50" s="39">
        <v>21</v>
      </c>
      <c r="C50" s="39">
        <v>6</v>
      </c>
      <c r="D50" s="39">
        <v>27</v>
      </c>
      <c r="F50"/>
      <c r="G50" s="5"/>
      <c r="H50" s="36"/>
      <c r="I50" s="9"/>
    </row>
    <row r="51" spans="1:9" ht="38.25" x14ac:dyDescent="0.2">
      <c r="A51" s="38" t="s">
        <v>60</v>
      </c>
      <c r="B51" s="39">
        <v>7</v>
      </c>
      <c r="C51" s="39">
        <v>0</v>
      </c>
      <c r="D51" s="39">
        <v>7</v>
      </c>
      <c r="F51" s="37" t="s">
        <v>297</v>
      </c>
      <c r="G51" s="55">
        <f>SUM(D43:D51)</f>
        <v>386</v>
      </c>
      <c r="H51" s="31"/>
      <c r="I51" s="31"/>
    </row>
    <row r="52" spans="1:9" x14ac:dyDescent="0.2">
      <c r="A52" s="38" t="s">
        <v>61</v>
      </c>
      <c r="B52" s="39">
        <v>1264</v>
      </c>
      <c r="C52" s="39">
        <v>381</v>
      </c>
      <c r="D52" s="39">
        <v>1645</v>
      </c>
      <c r="F52" s="1"/>
      <c r="G52" s="65"/>
      <c r="H52" s="31"/>
      <c r="I52" s="31"/>
    </row>
    <row r="53" spans="1:9" x14ac:dyDescent="0.2">
      <c r="A53" s="38" t="s">
        <v>63</v>
      </c>
      <c r="B53" s="39">
        <v>256</v>
      </c>
      <c r="C53" s="39">
        <v>272</v>
      </c>
      <c r="D53" s="39">
        <v>528</v>
      </c>
      <c r="F53" s="1"/>
      <c r="G53" s="61"/>
      <c r="H53" s="31"/>
      <c r="I53" s="31"/>
    </row>
    <row r="54" spans="1:9" x14ac:dyDescent="0.2">
      <c r="A54" s="46" t="s">
        <v>64</v>
      </c>
      <c r="B54" s="47">
        <v>52</v>
      </c>
      <c r="C54" s="47">
        <v>21</v>
      </c>
      <c r="D54" s="47">
        <v>73</v>
      </c>
      <c r="F54" s="1"/>
      <c r="G54" s="61"/>
      <c r="H54" s="31"/>
      <c r="I54" s="31"/>
    </row>
    <row r="55" spans="1:9" x14ac:dyDescent="0.2">
      <c r="A55" s="46" t="s">
        <v>65</v>
      </c>
      <c r="B55" s="47">
        <v>106</v>
      </c>
      <c r="C55" s="47">
        <v>34</v>
      </c>
      <c r="D55" s="47">
        <v>140</v>
      </c>
      <c r="F55" s="1"/>
      <c r="G55" s="61"/>
      <c r="H55" s="31"/>
      <c r="I55" s="31"/>
    </row>
    <row r="56" spans="1:9" x14ac:dyDescent="0.2">
      <c r="A56" s="46" t="s">
        <v>66</v>
      </c>
      <c r="B56" s="47">
        <v>121</v>
      </c>
      <c r="C56" s="47">
        <v>54</v>
      </c>
      <c r="D56" s="47">
        <v>175</v>
      </c>
      <c r="F56"/>
      <c r="G56" s="61"/>
      <c r="H56" s="36"/>
      <c r="I56" s="9"/>
    </row>
    <row r="57" spans="1:9" x14ac:dyDescent="0.2">
      <c r="A57" s="46" t="s">
        <v>67</v>
      </c>
      <c r="B57" s="47">
        <v>20</v>
      </c>
      <c r="C57" s="47">
        <v>0</v>
      </c>
      <c r="D57" s="47">
        <v>20</v>
      </c>
    </row>
    <row r="58" spans="1:9" x14ac:dyDescent="0.2">
      <c r="A58" s="46" t="s">
        <v>68</v>
      </c>
      <c r="B58" s="47">
        <v>7</v>
      </c>
      <c r="C58" s="47">
        <v>14</v>
      </c>
      <c r="D58" s="47">
        <v>21</v>
      </c>
    </row>
    <row r="59" spans="1:9" x14ac:dyDescent="0.2">
      <c r="A59" s="46" t="s">
        <v>69</v>
      </c>
      <c r="B59" s="47">
        <v>235</v>
      </c>
      <c r="C59" s="47">
        <v>220</v>
      </c>
      <c r="D59" s="47">
        <v>455</v>
      </c>
    </row>
    <row r="60" spans="1:9" x14ac:dyDescent="0.2">
      <c r="A60" s="46" t="s">
        <v>70</v>
      </c>
      <c r="B60" s="47">
        <v>582</v>
      </c>
      <c r="C60" s="47">
        <v>120</v>
      </c>
      <c r="D60" s="47">
        <v>702</v>
      </c>
    </row>
    <row r="61" spans="1:9" x14ac:dyDescent="0.2">
      <c r="A61" s="46" t="s">
        <v>71</v>
      </c>
      <c r="B61" s="47">
        <v>646</v>
      </c>
      <c r="C61" s="47">
        <v>271</v>
      </c>
      <c r="D61" s="47">
        <v>917</v>
      </c>
    </row>
    <row r="62" spans="1:9" x14ac:dyDescent="0.2">
      <c r="A62" s="46" t="s">
        <v>72</v>
      </c>
      <c r="B62" s="47">
        <v>40</v>
      </c>
      <c r="C62" s="47">
        <v>5</v>
      </c>
      <c r="D62" s="47">
        <v>45</v>
      </c>
    </row>
    <row r="63" spans="1:9" x14ac:dyDescent="0.2">
      <c r="A63" s="46" t="s">
        <v>73</v>
      </c>
      <c r="B63" s="47">
        <v>102</v>
      </c>
      <c r="C63" s="47">
        <v>22</v>
      </c>
      <c r="D63" s="47">
        <v>124</v>
      </c>
    </row>
    <row r="64" spans="1:9" x14ac:dyDescent="0.2">
      <c r="A64" s="46" t="s">
        <v>74</v>
      </c>
      <c r="B64" s="47">
        <v>4</v>
      </c>
      <c r="C64" s="47">
        <v>4</v>
      </c>
      <c r="D64" s="47">
        <v>8</v>
      </c>
    </row>
    <row r="65" spans="1:4" x14ac:dyDescent="0.2">
      <c r="A65" s="46" t="s">
        <v>75</v>
      </c>
      <c r="B65" s="47">
        <v>210</v>
      </c>
      <c r="C65" s="47">
        <v>35</v>
      </c>
      <c r="D65" s="47">
        <v>245</v>
      </c>
    </row>
    <row r="66" spans="1:4" x14ac:dyDescent="0.2">
      <c r="A66" s="46" t="s">
        <v>76</v>
      </c>
      <c r="B66" s="47">
        <v>13</v>
      </c>
      <c r="C66" s="47">
        <v>8</v>
      </c>
      <c r="D66" s="47">
        <v>21</v>
      </c>
    </row>
    <row r="67" spans="1:4" x14ac:dyDescent="0.2">
      <c r="A67" s="46" t="s">
        <v>77</v>
      </c>
      <c r="B67" s="47">
        <v>11</v>
      </c>
      <c r="C67" s="47">
        <v>0</v>
      </c>
      <c r="D67" s="47">
        <v>11</v>
      </c>
    </row>
    <row r="68" spans="1:4" x14ac:dyDescent="0.2">
      <c r="A68" s="46" t="s">
        <v>78</v>
      </c>
      <c r="B68" s="47">
        <v>31</v>
      </c>
      <c r="C68" s="47">
        <v>7</v>
      </c>
      <c r="D68" s="47">
        <v>38</v>
      </c>
    </row>
    <row r="69" spans="1:4" x14ac:dyDescent="0.2">
      <c r="A69" s="2" t="s">
        <v>79</v>
      </c>
      <c r="B69" s="8">
        <v>1</v>
      </c>
      <c r="C69" s="8">
        <v>2</v>
      </c>
      <c r="D69" s="8">
        <v>3</v>
      </c>
    </row>
    <row r="70" spans="1:4" x14ac:dyDescent="0.2">
      <c r="A70" s="2" t="s">
        <v>80</v>
      </c>
      <c r="B70" s="8">
        <v>5554</v>
      </c>
      <c r="C70" s="8">
        <v>1536</v>
      </c>
      <c r="D70" s="8">
        <v>7090</v>
      </c>
    </row>
    <row r="71" spans="1:4" x14ac:dyDescent="0.2">
      <c r="A71" s="2" t="s">
        <v>82</v>
      </c>
      <c r="B71" s="8">
        <v>547</v>
      </c>
      <c r="C71" s="8">
        <v>347</v>
      </c>
      <c r="D71" s="8">
        <v>894</v>
      </c>
    </row>
    <row r="72" spans="1:4" x14ac:dyDescent="0.2">
      <c r="A72" s="2" t="s">
        <v>83</v>
      </c>
      <c r="B72" s="8">
        <v>1152</v>
      </c>
      <c r="C72" s="8">
        <v>231</v>
      </c>
      <c r="D72" s="8">
        <v>1383</v>
      </c>
    </row>
    <row r="73" spans="1:4" x14ac:dyDescent="0.2">
      <c r="A73" s="2" t="s">
        <v>84</v>
      </c>
      <c r="B73" s="8">
        <v>2045</v>
      </c>
      <c r="C73" s="8">
        <v>692</v>
      </c>
      <c r="D73" s="8">
        <v>2737</v>
      </c>
    </row>
    <row r="74" spans="1:4" x14ac:dyDescent="0.2">
      <c r="A74" s="2" t="s">
        <v>86</v>
      </c>
      <c r="B74" s="8">
        <v>1032</v>
      </c>
      <c r="C74" s="8">
        <v>557</v>
      </c>
      <c r="D74" s="8">
        <v>1589</v>
      </c>
    </row>
    <row r="75" spans="1:4" x14ac:dyDescent="0.2">
      <c r="A75" s="2" t="s">
        <v>88</v>
      </c>
      <c r="B75" s="8">
        <v>2327</v>
      </c>
      <c r="C75" s="8">
        <v>420</v>
      </c>
      <c r="D75" s="8">
        <v>2747</v>
      </c>
    </row>
    <row r="76" spans="1:4" x14ac:dyDescent="0.2">
      <c r="A76" s="2" t="s">
        <v>90</v>
      </c>
      <c r="B76" s="8">
        <v>988</v>
      </c>
      <c r="C76" s="8">
        <v>337</v>
      </c>
      <c r="D76" s="8">
        <v>1325</v>
      </c>
    </row>
    <row r="77" spans="1:4" x14ac:dyDescent="0.2">
      <c r="A77" s="2" t="s">
        <v>91</v>
      </c>
      <c r="B77" s="8">
        <v>638</v>
      </c>
      <c r="C77" s="8">
        <v>31</v>
      </c>
      <c r="D77" s="8">
        <v>669</v>
      </c>
    </row>
    <row r="78" spans="1:4" x14ac:dyDescent="0.2">
      <c r="A78" s="2" t="s">
        <v>92</v>
      </c>
      <c r="B78" s="8">
        <v>3507</v>
      </c>
      <c r="C78" s="8">
        <v>761</v>
      </c>
      <c r="D78" s="8">
        <v>4268</v>
      </c>
    </row>
    <row r="79" spans="1:4" x14ac:dyDescent="0.2">
      <c r="A79" s="2" t="s">
        <v>94</v>
      </c>
      <c r="B79" s="8">
        <v>4133</v>
      </c>
      <c r="C79" s="8">
        <v>1942</v>
      </c>
      <c r="D79" s="8">
        <v>6075</v>
      </c>
    </row>
    <row r="80" spans="1:4" x14ac:dyDescent="0.2">
      <c r="A80" s="2" t="s">
        <v>96</v>
      </c>
      <c r="B80" s="8">
        <v>2</v>
      </c>
      <c r="C80" s="8">
        <v>0</v>
      </c>
      <c r="D80" s="8">
        <v>2</v>
      </c>
    </row>
    <row r="81" spans="1:4" x14ac:dyDescent="0.2">
      <c r="A81" s="2" t="s">
        <v>97</v>
      </c>
      <c r="B81" s="8">
        <v>3060</v>
      </c>
      <c r="C81" s="8">
        <v>651</v>
      </c>
      <c r="D81" s="8">
        <v>3711</v>
      </c>
    </row>
    <row r="82" spans="1:4" x14ac:dyDescent="0.2">
      <c r="A82" s="2" t="s">
        <v>99</v>
      </c>
      <c r="B82" s="8">
        <v>8224</v>
      </c>
      <c r="C82" s="8">
        <v>1512</v>
      </c>
      <c r="D82" s="8">
        <v>9736</v>
      </c>
    </row>
    <row r="83" spans="1:4" x14ac:dyDescent="0.2">
      <c r="A83" s="2" t="s">
        <v>101</v>
      </c>
      <c r="B83" s="8">
        <v>3946</v>
      </c>
      <c r="C83" s="8">
        <v>1334</v>
      </c>
      <c r="D83" s="8">
        <v>5280</v>
      </c>
    </row>
    <row r="84" spans="1:4" x14ac:dyDescent="0.2">
      <c r="A84" s="2" t="s">
        <v>103</v>
      </c>
      <c r="B84" s="8">
        <v>2989</v>
      </c>
      <c r="C84" s="8">
        <v>343</v>
      </c>
      <c r="D84" s="8">
        <v>3332</v>
      </c>
    </row>
    <row r="85" spans="1:4" x14ac:dyDescent="0.2">
      <c r="A85" s="2" t="s">
        <v>104</v>
      </c>
      <c r="B85" s="8">
        <v>86</v>
      </c>
      <c r="C85" s="8">
        <v>84</v>
      </c>
      <c r="D85" s="8">
        <v>170</v>
      </c>
    </row>
    <row r="86" spans="1:4" x14ac:dyDescent="0.2">
      <c r="A86" s="2" t="s">
        <v>105</v>
      </c>
      <c r="B86" s="8">
        <v>1357</v>
      </c>
      <c r="C86" s="8">
        <v>440</v>
      </c>
      <c r="D86" s="8">
        <v>1797</v>
      </c>
    </row>
    <row r="87" spans="1:4" x14ac:dyDescent="0.2">
      <c r="A87" s="2" t="s">
        <v>106</v>
      </c>
      <c r="B87" s="8">
        <v>2390</v>
      </c>
      <c r="C87" s="8">
        <v>505</v>
      </c>
      <c r="D87" s="8">
        <v>2895</v>
      </c>
    </row>
    <row r="88" spans="1:4" x14ac:dyDescent="0.2">
      <c r="A88" s="2" t="s">
        <v>107</v>
      </c>
      <c r="B88" s="8">
        <v>293</v>
      </c>
      <c r="C88" s="8">
        <v>38</v>
      </c>
      <c r="D88" s="8">
        <v>331</v>
      </c>
    </row>
    <row r="89" spans="1:4" x14ac:dyDescent="0.2">
      <c r="A89" s="2" t="s">
        <v>108</v>
      </c>
      <c r="B89" s="8">
        <v>1241</v>
      </c>
      <c r="C89" s="8">
        <v>302</v>
      </c>
      <c r="D89" s="8">
        <v>1543</v>
      </c>
    </row>
    <row r="90" spans="1:4" x14ac:dyDescent="0.2">
      <c r="A90" s="2" t="s">
        <v>109</v>
      </c>
      <c r="B90" s="8">
        <v>559</v>
      </c>
      <c r="C90" s="8">
        <v>161</v>
      </c>
      <c r="D90" s="8">
        <v>720</v>
      </c>
    </row>
    <row r="91" spans="1:4" x14ac:dyDescent="0.2">
      <c r="A91" s="2" t="s">
        <v>110</v>
      </c>
      <c r="B91" s="8">
        <v>899</v>
      </c>
      <c r="C91" s="8">
        <v>272</v>
      </c>
      <c r="D91" s="8">
        <v>1171</v>
      </c>
    </row>
    <row r="92" spans="1:4" x14ac:dyDescent="0.2">
      <c r="A92" s="2" t="s">
        <v>111</v>
      </c>
      <c r="B92" s="8">
        <v>110</v>
      </c>
      <c r="C92" s="8">
        <v>19</v>
      </c>
      <c r="D92" s="8">
        <v>129</v>
      </c>
    </row>
    <row r="93" spans="1:4" x14ac:dyDescent="0.2">
      <c r="A93" s="2" t="s">
        <v>112</v>
      </c>
      <c r="B93" s="8">
        <v>7977</v>
      </c>
      <c r="C93" s="8">
        <v>2365</v>
      </c>
      <c r="D93" s="8">
        <v>10342</v>
      </c>
    </row>
    <row r="94" spans="1:4" x14ac:dyDescent="0.2">
      <c r="A94" s="2" t="s">
        <v>114</v>
      </c>
      <c r="B94" s="8">
        <v>3483</v>
      </c>
      <c r="C94" s="8">
        <v>1033</v>
      </c>
      <c r="D94" s="8">
        <v>4516</v>
      </c>
    </row>
    <row r="95" spans="1:4" x14ac:dyDescent="0.2">
      <c r="A95" s="2" t="s">
        <v>115</v>
      </c>
      <c r="B95" s="8">
        <v>1736</v>
      </c>
      <c r="C95" s="8">
        <v>917</v>
      </c>
      <c r="D95" s="8">
        <v>2653</v>
      </c>
    </row>
    <row r="96" spans="1:4" x14ac:dyDescent="0.2">
      <c r="A96" s="2" t="s">
        <v>116</v>
      </c>
      <c r="B96" s="8">
        <v>61</v>
      </c>
      <c r="C96" s="8">
        <v>31</v>
      </c>
      <c r="D96" s="8">
        <v>92</v>
      </c>
    </row>
    <row r="97" spans="1:4" x14ac:dyDescent="0.2">
      <c r="A97" s="2" t="s">
        <v>117</v>
      </c>
      <c r="B97" s="8">
        <v>1002</v>
      </c>
      <c r="C97" s="8">
        <v>245</v>
      </c>
      <c r="D97" s="8">
        <v>1247</v>
      </c>
    </row>
    <row r="98" spans="1:4" x14ac:dyDescent="0.2">
      <c r="A98" s="2" t="s">
        <v>118</v>
      </c>
      <c r="B98" s="8">
        <v>219</v>
      </c>
      <c r="C98" s="8">
        <v>60</v>
      </c>
      <c r="D98" s="8">
        <v>279</v>
      </c>
    </row>
    <row r="99" spans="1:4" x14ac:dyDescent="0.2">
      <c r="A99" s="2" t="s">
        <v>119</v>
      </c>
      <c r="B99" s="8">
        <v>194</v>
      </c>
      <c r="C99" s="8">
        <v>6</v>
      </c>
      <c r="D99" s="8">
        <v>200</v>
      </c>
    </row>
    <row r="100" spans="1:4" x14ac:dyDescent="0.2">
      <c r="A100" s="2" t="s">
        <v>120</v>
      </c>
      <c r="B100" s="8">
        <v>1350</v>
      </c>
      <c r="C100" s="8">
        <v>475</v>
      </c>
      <c r="D100" s="8">
        <v>1825</v>
      </c>
    </row>
    <row r="101" spans="1:4" x14ac:dyDescent="0.2">
      <c r="A101" s="2" t="s">
        <v>121</v>
      </c>
      <c r="B101" s="8">
        <v>3646</v>
      </c>
      <c r="C101" s="8">
        <v>669</v>
      </c>
      <c r="D101" s="8">
        <v>4315</v>
      </c>
    </row>
    <row r="102" spans="1:4" x14ac:dyDescent="0.2">
      <c r="A102" s="2" t="s">
        <v>122</v>
      </c>
      <c r="B102" s="8">
        <v>26785</v>
      </c>
      <c r="C102" s="8">
        <v>8471</v>
      </c>
      <c r="D102" s="8">
        <v>35256</v>
      </c>
    </row>
    <row r="103" spans="1:4" x14ac:dyDescent="0.2">
      <c r="A103" s="2" t="s">
        <v>124</v>
      </c>
      <c r="B103" s="8">
        <v>54</v>
      </c>
      <c r="C103" s="8">
        <v>14</v>
      </c>
      <c r="D103" s="8">
        <v>68</v>
      </c>
    </row>
    <row r="104" spans="1:4" x14ac:dyDescent="0.2">
      <c r="A104" s="2" t="s">
        <v>125</v>
      </c>
      <c r="B104" s="8">
        <v>8004</v>
      </c>
      <c r="C104" s="8">
        <v>2613</v>
      </c>
      <c r="D104" s="8">
        <v>10617</v>
      </c>
    </row>
    <row r="105" spans="1:4" x14ac:dyDescent="0.2">
      <c r="A105" s="2" t="s">
        <v>126</v>
      </c>
      <c r="B105" s="8">
        <v>4447</v>
      </c>
      <c r="C105" s="8">
        <v>1188</v>
      </c>
      <c r="D105" s="8">
        <v>5635</v>
      </c>
    </row>
    <row r="106" spans="1:4" x14ac:dyDescent="0.2">
      <c r="A106" s="2" t="s">
        <v>127</v>
      </c>
      <c r="B106" s="8">
        <v>8536</v>
      </c>
      <c r="C106" s="8">
        <v>1987</v>
      </c>
      <c r="D106" s="8">
        <v>10523</v>
      </c>
    </row>
    <row r="107" spans="1:4" x14ac:dyDescent="0.2">
      <c r="A107" s="2" t="s">
        <v>128</v>
      </c>
      <c r="B107" s="8">
        <v>232</v>
      </c>
      <c r="C107" s="8">
        <v>52</v>
      </c>
      <c r="D107" s="8">
        <v>284</v>
      </c>
    </row>
    <row r="108" spans="1:4" x14ac:dyDescent="0.2">
      <c r="A108" s="2" t="s">
        <v>129</v>
      </c>
      <c r="B108" s="8">
        <v>5545</v>
      </c>
      <c r="C108" s="8">
        <v>1395</v>
      </c>
      <c r="D108" s="8">
        <v>6940</v>
      </c>
    </row>
    <row r="109" spans="1:4" x14ac:dyDescent="0.2">
      <c r="A109" s="2" t="s">
        <v>130</v>
      </c>
      <c r="B109" s="8">
        <v>16238</v>
      </c>
      <c r="C109" s="8">
        <v>5274</v>
      </c>
      <c r="D109" s="8">
        <v>21512</v>
      </c>
    </row>
    <row r="110" spans="1:4" x14ac:dyDescent="0.2">
      <c r="A110" s="2" t="s">
        <v>132</v>
      </c>
      <c r="B110" s="8">
        <v>899</v>
      </c>
      <c r="C110" s="8">
        <v>529</v>
      </c>
      <c r="D110" s="8">
        <v>1428</v>
      </c>
    </row>
    <row r="111" spans="1:4" x14ac:dyDescent="0.2">
      <c r="A111" s="2" t="s">
        <v>133</v>
      </c>
      <c r="B111" s="8">
        <v>1148</v>
      </c>
      <c r="C111" s="8">
        <v>291</v>
      </c>
      <c r="D111" s="8">
        <v>1439</v>
      </c>
    </row>
    <row r="112" spans="1:4" x14ac:dyDescent="0.2">
      <c r="A112" s="2" t="s">
        <v>134</v>
      </c>
      <c r="B112" s="8">
        <v>25042</v>
      </c>
      <c r="C112" s="8">
        <v>8518</v>
      </c>
      <c r="D112" s="8">
        <v>33560</v>
      </c>
    </row>
    <row r="113" spans="1:4" x14ac:dyDescent="0.2">
      <c r="A113" s="2" t="s">
        <v>136</v>
      </c>
      <c r="B113" s="8">
        <v>4479</v>
      </c>
      <c r="C113" s="8">
        <v>1305</v>
      </c>
      <c r="D113" s="8">
        <v>5784</v>
      </c>
    </row>
    <row r="114" spans="1:4" x14ac:dyDescent="0.2">
      <c r="A114" s="2" t="s">
        <v>137</v>
      </c>
      <c r="B114" s="8">
        <v>5025</v>
      </c>
      <c r="C114" s="8">
        <v>1778</v>
      </c>
      <c r="D114" s="8">
        <v>6803</v>
      </c>
    </row>
    <row r="115" spans="1:4" x14ac:dyDescent="0.2">
      <c r="A115" s="2" t="s">
        <v>139</v>
      </c>
      <c r="B115" s="8">
        <v>2737</v>
      </c>
      <c r="C115" s="8">
        <v>751</v>
      </c>
      <c r="D115" s="8">
        <v>3488</v>
      </c>
    </row>
    <row r="116" spans="1:4" x14ac:dyDescent="0.2">
      <c r="A116" s="2" t="s">
        <v>140</v>
      </c>
      <c r="B116" s="8">
        <v>4863</v>
      </c>
      <c r="C116" s="8">
        <v>1411</v>
      </c>
      <c r="D116" s="8">
        <v>6274</v>
      </c>
    </row>
    <row r="117" spans="1:4" x14ac:dyDescent="0.2">
      <c r="A117" s="2" t="s">
        <v>142</v>
      </c>
      <c r="B117" s="8">
        <v>24262</v>
      </c>
      <c r="C117" s="8">
        <v>8681</v>
      </c>
      <c r="D117" s="8">
        <v>32943</v>
      </c>
    </row>
    <row r="118" spans="1:4" x14ac:dyDescent="0.2">
      <c r="A118" s="2" t="s">
        <v>144</v>
      </c>
      <c r="B118" s="8">
        <v>9811</v>
      </c>
      <c r="C118" s="8">
        <v>3463</v>
      </c>
      <c r="D118" s="8">
        <v>13274</v>
      </c>
    </row>
    <row r="119" spans="1:4" x14ac:dyDescent="0.2">
      <c r="A119" s="2" t="s">
        <v>146</v>
      </c>
      <c r="B119" s="8">
        <v>5375</v>
      </c>
      <c r="C119" s="8">
        <v>1358</v>
      </c>
      <c r="D119" s="8">
        <v>6733</v>
      </c>
    </row>
    <row r="120" spans="1:4" x14ac:dyDescent="0.2">
      <c r="A120" s="2" t="s">
        <v>147</v>
      </c>
      <c r="B120" s="8">
        <v>3378</v>
      </c>
      <c r="C120" s="8">
        <v>1317</v>
      </c>
      <c r="D120" s="8">
        <v>4695</v>
      </c>
    </row>
    <row r="121" spans="1:4" x14ac:dyDescent="0.2">
      <c r="A121" s="2" t="s">
        <v>148</v>
      </c>
      <c r="B121" s="8">
        <v>5669</v>
      </c>
      <c r="C121" s="8">
        <v>1262</v>
      </c>
      <c r="D121" s="8">
        <v>6931</v>
      </c>
    </row>
    <row r="122" spans="1:4" x14ac:dyDescent="0.2">
      <c r="A122" s="2" t="s">
        <v>149</v>
      </c>
      <c r="B122" s="8">
        <v>9111</v>
      </c>
      <c r="C122" s="8">
        <v>3036</v>
      </c>
      <c r="D122" s="8">
        <v>12147</v>
      </c>
    </row>
    <row r="123" spans="1:4" x14ac:dyDescent="0.2">
      <c r="A123" s="2" t="s">
        <v>151</v>
      </c>
      <c r="B123" s="8">
        <v>3423</v>
      </c>
      <c r="C123" s="8">
        <v>636</v>
      </c>
      <c r="D123" s="8">
        <v>4059</v>
      </c>
    </row>
    <row r="124" spans="1:4" x14ac:dyDescent="0.2">
      <c r="A124" s="2" t="s">
        <v>152</v>
      </c>
      <c r="B124" s="8">
        <v>144</v>
      </c>
      <c r="C124" s="8">
        <v>1</v>
      </c>
      <c r="D124" s="8">
        <v>145</v>
      </c>
    </row>
    <row r="125" spans="1:4" x14ac:dyDescent="0.2">
      <c r="A125" s="2" t="s">
        <v>153</v>
      </c>
      <c r="B125" s="8">
        <v>164482</v>
      </c>
      <c r="C125" s="8">
        <v>52743</v>
      </c>
      <c r="D125" s="8">
        <v>217225</v>
      </c>
    </row>
    <row r="126" spans="1:4" x14ac:dyDescent="0.2">
      <c r="A126" s="2" t="s">
        <v>155</v>
      </c>
      <c r="B126" s="8">
        <v>7703</v>
      </c>
      <c r="C126" s="8">
        <v>3176</v>
      </c>
      <c r="D126" s="8">
        <v>10879</v>
      </c>
    </row>
    <row r="127" spans="1:4" x14ac:dyDescent="0.2">
      <c r="A127" s="2" t="s">
        <v>156</v>
      </c>
      <c r="B127" s="8">
        <v>3441</v>
      </c>
      <c r="C127" s="8">
        <v>1081</v>
      </c>
      <c r="D127" s="8">
        <v>4522</v>
      </c>
    </row>
    <row r="128" spans="1:4" x14ac:dyDescent="0.2">
      <c r="A128" s="2" t="s">
        <v>157</v>
      </c>
      <c r="B128" s="8">
        <v>39682</v>
      </c>
      <c r="C128" s="8">
        <v>14052</v>
      </c>
      <c r="D128" s="8">
        <v>53734</v>
      </c>
    </row>
    <row r="129" spans="1:4" x14ac:dyDescent="0.2">
      <c r="A129" s="2" t="s">
        <v>159</v>
      </c>
      <c r="B129" s="8">
        <v>3477</v>
      </c>
      <c r="C129" s="8">
        <v>853</v>
      </c>
      <c r="D129" s="8">
        <v>4330</v>
      </c>
    </row>
    <row r="130" spans="1:4" x14ac:dyDescent="0.2">
      <c r="A130" s="46" t="s">
        <v>160</v>
      </c>
      <c r="B130" s="47">
        <v>31</v>
      </c>
      <c r="C130" s="47">
        <v>30</v>
      </c>
      <c r="D130" s="47">
        <v>61</v>
      </c>
    </row>
    <row r="131" spans="1:4" x14ac:dyDescent="0.2">
      <c r="A131" s="38" t="s">
        <v>161</v>
      </c>
      <c r="B131" s="39">
        <v>31</v>
      </c>
      <c r="C131" s="39">
        <v>4</v>
      </c>
      <c r="D131" s="39">
        <v>35</v>
      </c>
    </row>
    <row r="132" spans="1:4" x14ac:dyDescent="0.2">
      <c r="A132" s="46" t="s">
        <v>162</v>
      </c>
      <c r="B132" s="47">
        <v>27</v>
      </c>
      <c r="C132" s="47">
        <v>7</v>
      </c>
      <c r="D132" s="47">
        <v>34</v>
      </c>
    </row>
    <row r="133" spans="1:4" x14ac:dyDescent="0.2">
      <c r="A133" s="46" t="s">
        <v>163</v>
      </c>
      <c r="B133" s="47">
        <v>0</v>
      </c>
      <c r="C133" s="47">
        <v>0</v>
      </c>
      <c r="D133" s="47">
        <v>0</v>
      </c>
    </row>
    <row r="134" spans="1:4" x14ac:dyDescent="0.2">
      <c r="A134" s="38" t="s">
        <v>164</v>
      </c>
      <c r="B134" s="39">
        <v>123</v>
      </c>
      <c r="C134" s="39">
        <v>15</v>
      </c>
      <c r="D134" s="39">
        <v>138</v>
      </c>
    </row>
    <row r="135" spans="1:4" x14ac:dyDescent="0.2">
      <c r="A135" s="38" t="s">
        <v>165</v>
      </c>
      <c r="B135" s="39">
        <v>2</v>
      </c>
      <c r="C135" s="39">
        <v>0</v>
      </c>
      <c r="D135" s="39">
        <v>2</v>
      </c>
    </row>
    <row r="136" spans="1:4" x14ac:dyDescent="0.2">
      <c r="A136" s="38" t="s">
        <v>166</v>
      </c>
      <c r="B136" s="39">
        <v>1</v>
      </c>
      <c r="C136" s="39">
        <v>0</v>
      </c>
      <c r="D136" s="39">
        <v>1</v>
      </c>
    </row>
    <row r="137" spans="1:4" x14ac:dyDescent="0.2">
      <c r="A137" s="38" t="s">
        <v>167</v>
      </c>
      <c r="B137" s="39">
        <v>8</v>
      </c>
      <c r="C137" s="39">
        <v>14</v>
      </c>
      <c r="D137" s="39">
        <v>22</v>
      </c>
    </row>
    <row r="138" spans="1:4" x14ac:dyDescent="0.2">
      <c r="A138" s="38" t="s">
        <v>168</v>
      </c>
      <c r="B138" s="39">
        <v>295</v>
      </c>
      <c r="C138" s="39">
        <v>208</v>
      </c>
      <c r="D138" s="39">
        <v>503</v>
      </c>
    </row>
    <row r="139" spans="1:4" x14ac:dyDescent="0.2">
      <c r="A139" s="46" t="s">
        <v>169</v>
      </c>
      <c r="B139" s="47">
        <v>1</v>
      </c>
      <c r="C139" s="47">
        <v>0</v>
      </c>
      <c r="D139" s="47">
        <v>1</v>
      </c>
    </row>
    <row r="140" spans="1:4" x14ac:dyDescent="0.2">
      <c r="A140" s="38" t="s">
        <v>170</v>
      </c>
      <c r="B140" s="39">
        <v>5</v>
      </c>
      <c r="C140" s="39">
        <v>3</v>
      </c>
      <c r="D140" s="39">
        <v>8</v>
      </c>
    </row>
    <row r="141" spans="1:4" x14ac:dyDescent="0.2">
      <c r="A141" s="46" t="s">
        <v>171</v>
      </c>
      <c r="B141" s="47">
        <v>162</v>
      </c>
      <c r="C141" s="47">
        <v>33</v>
      </c>
      <c r="D141" s="47">
        <v>195</v>
      </c>
    </row>
    <row r="142" spans="1:4" x14ac:dyDescent="0.2">
      <c r="A142" s="46" t="s">
        <v>172</v>
      </c>
      <c r="B142" s="47">
        <v>53</v>
      </c>
      <c r="C142" s="47">
        <v>36</v>
      </c>
      <c r="D142" s="47">
        <v>89</v>
      </c>
    </row>
    <row r="143" spans="1:4" x14ac:dyDescent="0.2">
      <c r="A143" s="38" t="s">
        <v>173</v>
      </c>
      <c r="B143" s="39">
        <v>211</v>
      </c>
      <c r="C143" s="39">
        <v>51</v>
      </c>
      <c r="D143" s="39">
        <v>262</v>
      </c>
    </row>
    <row r="144" spans="1:4" x14ac:dyDescent="0.2">
      <c r="A144" s="46" t="s">
        <v>174</v>
      </c>
      <c r="B144" s="47">
        <v>44</v>
      </c>
      <c r="C144" s="47">
        <v>0</v>
      </c>
      <c r="D144" s="47">
        <v>44</v>
      </c>
    </row>
    <row r="145" spans="1:4" x14ac:dyDescent="0.2">
      <c r="A145" s="46" t="s">
        <v>175</v>
      </c>
      <c r="B145" s="47">
        <v>13</v>
      </c>
      <c r="C145" s="47">
        <v>9</v>
      </c>
      <c r="D145" s="47">
        <v>22</v>
      </c>
    </row>
    <row r="146" spans="1:4" x14ac:dyDescent="0.2">
      <c r="A146" s="46" t="s">
        <v>176</v>
      </c>
      <c r="B146" s="47">
        <v>48</v>
      </c>
      <c r="C146" s="47">
        <v>53</v>
      </c>
      <c r="D146" s="47">
        <v>101</v>
      </c>
    </row>
    <row r="147" spans="1:4" x14ac:dyDescent="0.2">
      <c r="A147" s="46" t="s">
        <v>177</v>
      </c>
      <c r="B147" s="47">
        <v>0</v>
      </c>
      <c r="C147" s="47">
        <v>3</v>
      </c>
      <c r="D147" s="47">
        <v>3</v>
      </c>
    </row>
    <row r="148" spans="1:4" x14ac:dyDescent="0.2">
      <c r="A148" s="46" t="s">
        <v>178</v>
      </c>
      <c r="B148" s="47">
        <v>438</v>
      </c>
      <c r="C148" s="47">
        <v>253</v>
      </c>
      <c r="D148" s="47">
        <v>691</v>
      </c>
    </row>
    <row r="149" spans="1:4" x14ac:dyDescent="0.2">
      <c r="A149" s="46" t="s">
        <v>179</v>
      </c>
      <c r="B149" s="47">
        <v>3</v>
      </c>
      <c r="C149" s="47">
        <v>6</v>
      </c>
      <c r="D149" s="47">
        <v>9</v>
      </c>
    </row>
    <row r="150" spans="1:4" x14ac:dyDescent="0.2">
      <c r="A150" s="46" t="s">
        <v>180</v>
      </c>
      <c r="B150" s="47">
        <v>9</v>
      </c>
      <c r="C150" s="47">
        <v>0</v>
      </c>
      <c r="D150" s="47">
        <v>9</v>
      </c>
    </row>
    <row r="151" spans="1:4" x14ac:dyDescent="0.2">
      <c r="A151" s="46" t="s">
        <v>181</v>
      </c>
      <c r="B151" s="47">
        <v>0</v>
      </c>
      <c r="C151" s="47">
        <v>0</v>
      </c>
      <c r="D151" s="47">
        <v>0</v>
      </c>
    </row>
    <row r="152" spans="1:4" x14ac:dyDescent="0.2">
      <c r="A152" s="46" t="s">
        <v>182</v>
      </c>
      <c r="B152" s="47">
        <v>26</v>
      </c>
      <c r="C152" s="47">
        <v>1</v>
      </c>
      <c r="D152" s="47">
        <v>27</v>
      </c>
    </row>
    <row r="153" spans="1:4" x14ac:dyDescent="0.2">
      <c r="A153" s="46" t="s">
        <v>183</v>
      </c>
      <c r="B153" s="47">
        <v>14</v>
      </c>
      <c r="C153" s="47">
        <v>13</v>
      </c>
      <c r="D153" s="47">
        <v>27</v>
      </c>
    </row>
    <row r="154" spans="1:4" x14ac:dyDescent="0.2">
      <c r="A154" s="46" t="s">
        <v>184</v>
      </c>
      <c r="B154" s="47">
        <v>18</v>
      </c>
      <c r="C154" s="47">
        <v>10</v>
      </c>
      <c r="D154" s="47">
        <v>28</v>
      </c>
    </row>
    <row r="155" spans="1:4" x14ac:dyDescent="0.2">
      <c r="A155" s="46" t="s">
        <v>185</v>
      </c>
      <c r="B155" s="47">
        <v>0</v>
      </c>
      <c r="C155" s="47">
        <v>0</v>
      </c>
      <c r="D155" s="47">
        <v>0</v>
      </c>
    </row>
    <row r="156" spans="1:4" x14ac:dyDescent="0.2">
      <c r="A156" s="38" t="s">
        <v>186</v>
      </c>
      <c r="B156" s="39">
        <v>274</v>
      </c>
      <c r="C156" s="39">
        <v>13</v>
      </c>
      <c r="D156" s="39">
        <v>287</v>
      </c>
    </row>
    <row r="157" spans="1:4" x14ac:dyDescent="0.2">
      <c r="A157" s="38" t="s">
        <v>187</v>
      </c>
      <c r="B157" s="39">
        <v>0</v>
      </c>
      <c r="C157" s="39">
        <v>5</v>
      </c>
      <c r="D157" s="39">
        <v>5</v>
      </c>
    </row>
    <row r="158" spans="1:4" x14ac:dyDescent="0.2">
      <c r="A158" s="38" t="s">
        <v>188</v>
      </c>
      <c r="B158" s="39">
        <v>20</v>
      </c>
      <c r="C158" s="39">
        <v>5</v>
      </c>
      <c r="D158" s="39">
        <v>25</v>
      </c>
    </row>
    <row r="159" spans="1:4" x14ac:dyDescent="0.2">
      <c r="A159" s="38" t="s">
        <v>189</v>
      </c>
      <c r="B159" s="39">
        <v>0</v>
      </c>
      <c r="C159" s="39">
        <v>1</v>
      </c>
      <c r="D159" s="39">
        <v>1</v>
      </c>
    </row>
    <row r="160" spans="1:4" x14ac:dyDescent="0.2">
      <c r="A160" s="2" t="s">
        <v>190</v>
      </c>
      <c r="B160" s="8">
        <v>0</v>
      </c>
      <c r="C160" s="8">
        <v>0</v>
      </c>
      <c r="D160" s="8">
        <v>0</v>
      </c>
    </row>
    <row r="161" spans="1:4" x14ac:dyDescent="0.2">
      <c r="A161" s="40" t="s">
        <v>191</v>
      </c>
      <c r="B161" s="41">
        <v>197</v>
      </c>
      <c r="C161" s="41">
        <v>12</v>
      </c>
      <c r="D161" s="41">
        <v>209</v>
      </c>
    </row>
    <row r="162" spans="1:4" x14ac:dyDescent="0.2">
      <c r="A162" s="40" t="s">
        <v>192</v>
      </c>
      <c r="B162" s="41">
        <v>4</v>
      </c>
      <c r="C162" s="41">
        <v>0</v>
      </c>
      <c r="D162" s="41">
        <v>4</v>
      </c>
    </row>
    <row r="163" spans="1:4" x14ac:dyDescent="0.2">
      <c r="A163" s="40" t="s">
        <v>193</v>
      </c>
      <c r="B163" s="41">
        <v>43</v>
      </c>
      <c r="C163" s="41">
        <v>43</v>
      </c>
      <c r="D163" s="41">
        <v>86</v>
      </c>
    </row>
    <row r="164" spans="1:4" x14ac:dyDescent="0.2">
      <c r="A164" s="40" t="s">
        <v>194</v>
      </c>
      <c r="B164" s="41">
        <v>5</v>
      </c>
      <c r="C164" s="41">
        <v>8</v>
      </c>
      <c r="D164" s="41">
        <v>13</v>
      </c>
    </row>
    <row r="165" spans="1:4" x14ac:dyDescent="0.2">
      <c r="A165" s="40" t="s">
        <v>195</v>
      </c>
      <c r="B165" s="41">
        <v>28</v>
      </c>
      <c r="C165" s="41">
        <v>0</v>
      </c>
      <c r="D165" s="41">
        <v>28</v>
      </c>
    </row>
    <row r="166" spans="1:4" x14ac:dyDescent="0.2">
      <c r="A166" s="40" t="s">
        <v>196</v>
      </c>
      <c r="B166" s="41">
        <v>32</v>
      </c>
      <c r="C166" s="41">
        <v>16</v>
      </c>
      <c r="D166" s="41">
        <v>48</v>
      </c>
    </row>
    <row r="167" spans="1:4" x14ac:dyDescent="0.2">
      <c r="A167" s="40" t="s">
        <v>197</v>
      </c>
      <c r="B167" s="41">
        <v>4</v>
      </c>
      <c r="C167" s="41">
        <v>0</v>
      </c>
      <c r="D167" s="41">
        <v>4</v>
      </c>
    </row>
    <row r="168" spans="1:4" x14ac:dyDescent="0.2">
      <c r="A168" s="40" t="s">
        <v>198</v>
      </c>
      <c r="B168" s="41">
        <v>11</v>
      </c>
      <c r="C168" s="41">
        <v>22</v>
      </c>
      <c r="D168" s="41">
        <v>33</v>
      </c>
    </row>
    <row r="169" spans="1:4" x14ac:dyDescent="0.2">
      <c r="A169" s="40" t="s">
        <v>199</v>
      </c>
      <c r="B169" s="41">
        <v>2</v>
      </c>
      <c r="C169" s="41">
        <v>1</v>
      </c>
      <c r="D169" s="41">
        <v>3</v>
      </c>
    </row>
    <row r="170" spans="1:4" x14ac:dyDescent="0.2">
      <c r="A170" s="40" t="s">
        <v>200</v>
      </c>
      <c r="B170" s="41">
        <v>4</v>
      </c>
      <c r="C170" s="41">
        <v>0</v>
      </c>
      <c r="D170" s="41">
        <v>4</v>
      </c>
    </row>
    <row r="171" spans="1:4" x14ac:dyDescent="0.2">
      <c r="A171" s="40" t="s">
        <v>201</v>
      </c>
      <c r="B171" s="41">
        <v>9</v>
      </c>
      <c r="C171" s="41">
        <v>6</v>
      </c>
      <c r="D171" s="41">
        <v>15</v>
      </c>
    </row>
    <row r="172" spans="1:4" x14ac:dyDescent="0.2">
      <c r="A172" s="40" t="s">
        <v>202</v>
      </c>
      <c r="B172" s="41">
        <v>0</v>
      </c>
      <c r="C172" s="41">
        <v>0</v>
      </c>
      <c r="D172" s="41">
        <v>0</v>
      </c>
    </row>
    <row r="173" spans="1:4" x14ac:dyDescent="0.2">
      <c r="A173" s="40" t="s">
        <v>203</v>
      </c>
      <c r="B173" s="41">
        <v>3</v>
      </c>
      <c r="C173" s="41">
        <v>0</v>
      </c>
      <c r="D173" s="41">
        <v>3</v>
      </c>
    </row>
    <row r="174" spans="1:4" x14ac:dyDescent="0.2">
      <c r="A174" s="40" t="s">
        <v>204</v>
      </c>
      <c r="B174" s="41">
        <v>1</v>
      </c>
      <c r="C174" s="41">
        <v>0</v>
      </c>
      <c r="D174" s="41">
        <v>1</v>
      </c>
    </row>
    <row r="175" spans="1:4" x14ac:dyDescent="0.2">
      <c r="A175" s="40" t="s">
        <v>205</v>
      </c>
      <c r="B175" s="41">
        <v>64</v>
      </c>
      <c r="C175" s="41">
        <v>14</v>
      </c>
      <c r="D175" s="41">
        <v>78</v>
      </c>
    </row>
    <row r="176" spans="1:4" x14ac:dyDescent="0.2">
      <c r="A176" s="40" t="s">
        <v>206</v>
      </c>
      <c r="B176" s="41">
        <v>6</v>
      </c>
      <c r="C176" s="41">
        <v>0</v>
      </c>
      <c r="D176" s="41">
        <v>6</v>
      </c>
    </row>
    <row r="177" spans="1:4" x14ac:dyDescent="0.2">
      <c r="A177" s="40" t="s">
        <v>207</v>
      </c>
      <c r="B177" s="41">
        <v>34</v>
      </c>
      <c r="C177" s="41">
        <v>36</v>
      </c>
      <c r="D177" s="41">
        <v>70</v>
      </c>
    </row>
    <row r="178" spans="1:4" x14ac:dyDescent="0.2">
      <c r="A178" s="40" t="s">
        <v>208</v>
      </c>
      <c r="B178" s="41">
        <v>11</v>
      </c>
      <c r="C178" s="41">
        <v>0</v>
      </c>
      <c r="D178" s="41">
        <v>11</v>
      </c>
    </row>
    <row r="179" spans="1:4" x14ac:dyDescent="0.2">
      <c r="A179" s="40" t="s">
        <v>209</v>
      </c>
      <c r="B179" s="41">
        <v>1</v>
      </c>
      <c r="C179" s="41">
        <v>0</v>
      </c>
      <c r="D179" s="41">
        <v>1</v>
      </c>
    </row>
    <row r="180" spans="1:4" x14ac:dyDescent="0.2">
      <c r="A180" s="40" t="s">
        <v>210</v>
      </c>
      <c r="B180" s="41">
        <v>5</v>
      </c>
      <c r="C180" s="41">
        <v>0</v>
      </c>
      <c r="D180" s="41">
        <v>5</v>
      </c>
    </row>
    <row r="181" spans="1:4" x14ac:dyDescent="0.2">
      <c r="A181" s="40" t="s">
        <v>211</v>
      </c>
      <c r="B181" s="41">
        <v>3</v>
      </c>
      <c r="C181" s="41">
        <v>1</v>
      </c>
      <c r="D181" s="41">
        <v>4</v>
      </c>
    </row>
    <row r="182" spans="1:4" x14ac:dyDescent="0.2">
      <c r="A182" s="44" t="s">
        <v>212</v>
      </c>
      <c r="B182" s="45">
        <v>200</v>
      </c>
      <c r="C182" s="45">
        <v>141</v>
      </c>
      <c r="D182" s="45">
        <v>341</v>
      </c>
    </row>
    <row r="183" spans="1:4" x14ac:dyDescent="0.2">
      <c r="A183" s="42" t="s">
        <v>213</v>
      </c>
      <c r="B183" s="43">
        <v>11</v>
      </c>
      <c r="C183" s="43">
        <v>0</v>
      </c>
      <c r="D183" s="43">
        <v>11</v>
      </c>
    </row>
    <row r="184" spans="1:4" x14ac:dyDescent="0.2">
      <c r="A184" s="2" t="s">
        <v>214</v>
      </c>
      <c r="B184" s="8">
        <v>1049</v>
      </c>
      <c r="C184" s="8">
        <v>1044</v>
      </c>
      <c r="D184" s="8">
        <v>2093</v>
      </c>
    </row>
    <row r="185" spans="1:4" x14ac:dyDescent="0.2">
      <c r="A185" s="40" t="s">
        <v>215</v>
      </c>
      <c r="B185" s="41">
        <v>4</v>
      </c>
      <c r="C185" s="41">
        <v>0</v>
      </c>
      <c r="D185" s="41">
        <v>4</v>
      </c>
    </row>
    <row r="186" spans="1:4" x14ac:dyDescent="0.2">
      <c r="A186" s="40" t="s">
        <v>216</v>
      </c>
      <c r="B186" s="41">
        <v>41</v>
      </c>
      <c r="C186" s="41">
        <v>3</v>
      </c>
      <c r="D186" s="41">
        <v>44</v>
      </c>
    </row>
    <row r="187" spans="1:4" x14ac:dyDescent="0.2">
      <c r="A187" s="40" t="s">
        <v>217</v>
      </c>
      <c r="B187" s="41">
        <v>0</v>
      </c>
      <c r="C187" s="41">
        <v>0</v>
      </c>
      <c r="D187" s="41">
        <v>0</v>
      </c>
    </row>
    <row r="188" spans="1:4" x14ac:dyDescent="0.2">
      <c r="A188" s="40" t="s">
        <v>218</v>
      </c>
      <c r="B188" s="41">
        <v>9</v>
      </c>
      <c r="C188" s="41">
        <v>7</v>
      </c>
      <c r="D188" s="41">
        <v>16</v>
      </c>
    </row>
    <row r="189" spans="1:4" x14ac:dyDescent="0.2">
      <c r="A189" s="40" t="s">
        <v>219</v>
      </c>
      <c r="B189" s="41">
        <v>3</v>
      </c>
      <c r="C189" s="41">
        <v>3</v>
      </c>
      <c r="D189" s="41">
        <v>6</v>
      </c>
    </row>
    <row r="190" spans="1:4" x14ac:dyDescent="0.2">
      <c r="A190" s="40" t="s">
        <v>220</v>
      </c>
      <c r="B190" s="41">
        <v>5</v>
      </c>
      <c r="C190" s="41">
        <v>0</v>
      </c>
      <c r="D190" s="41">
        <v>5</v>
      </c>
    </row>
    <row r="191" spans="1:4" x14ac:dyDescent="0.2">
      <c r="A191" s="40" t="s">
        <v>221</v>
      </c>
      <c r="B191" s="41">
        <v>9</v>
      </c>
      <c r="C191" s="41">
        <v>1</v>
      </c>
      <c r="D191" s="41">
        <v>10</v>
      </c>
    </row>
    <row r="192" spans="1:4" x14ac:dyDescent="0.2">
      <c r="A192" s="40" t="s">
        <v>222</v>
      </c>
      <c r="B192" s="41">
        <v>19</v>
      </c>
      <c r="C192" s="41">
        <v>5</v>
      </c>
      <c r="D192" s="41">
        <v>24</v>
      </c>
    </row>
    <row r="193" spans="1:4" x14ac:dyDescent="0.2">
      <c r="A193" s="40" t="s">
        <v>223</v>
      </c>
      <c r="B193" s="41">
        <v>0</v>
      </c>
      <c r="C193" s="41">
        <v>1</v>
      </c>
      <c r="D193" s="41">
        <v>1</v>
      </c>
    </row>
    <row r="194" spans="1:4" x14ac:dyDescent="0.2">
      <c r="A194" s="40" t="s">
        <v>224</v>
      </c>
      <c r="B194" s="41">
        <v>21</v>
      </c>
      <c r="C194" s="41">
        <v>13</v>
      </c>
      <c r="D194" s="41">
        <v>34</v>
      </c>
    </row>
    <row r="195" spans="1:4" x14ac:dyDescent="0.2">
      <c r="A195" s="40" t="s">
        <v>225</v>
      </c>
      <c r="B195" s="41">
        <v>3</v>
      </c>
      <c r="C195" s="41">
        <v>1</v>
      </c>
      <c r="D195" s="41">
        <v>4</v>
      </c>
    </row>
    <row r="196" spans="1:4" x14ac:dyDescent="0.2">
      <c r="A196" s="40" t="s">
        <v>226</v>
      </c>
      <c r="B196" s="41">
        <v>1</v>
      </c>
      <c r="C196" s="41">
        <v>0</v>
      </c>
      <c r="D196" s="41">
        <v>1</v>
      </c>
    </row>
    <row r="197" spans="1:4" x14ac:dyDescent="0.2">
      <c r="A197" s="40" t="s">
        <v>227</v>
      </c>
      <c r="B197" s="41">
        <v>2</v>
      </c>
      <c r="C197" s="41">
        <v>2</v>
      </c>
      <c r="D197" s="41">
        <v>4</v>
      </c>
    </row>
    <row r="198" spans="1:4" x14ac:dyDescent="0.2">
      <c r="A198" s="40" t="s">
        <v>228</v>
      </c>
      <c r="B198" s="41">
        <v>3</v>
      </c>
      <c r="C198" s="41">
        <v>2</v>
      </c>
      <c r="D198" s="41">
        <v>5</v>
      </c>
    </row>
    <row r="199" spans="1:4" x14ac:dyDescent="0.2">
      <c r="A199" s="40" t="s">
        <v>229</v>
      </c>
      <c r="B199" s="41">
        <v>3</v>
      </c>
      <c r="C199" s="41">
        <v>3</v>
      </c>
      <c r="D199" s="41">
        <v>6</v>
      </c>
    </row>
    <row r="200" spans="1:4" x14ac:dyDescent="0.2">
      <c r="A200" s="40" t="s">
        <v>230</v>
      </c>
      <c r="B200" s="41">
        <v>12</v>
      </c>
      <c r="C200" s="41">
        <v>0</v>
      </c>
      <c r="D200" s="41">
        <v>12</v>
      </c>
    </row>
    <row r="201" spans="1:4" x14ac:dyDescent="0.2">
      <c r="A201" s="40" t="s">
        <v>231</v>
      </c>
      <c r="B201" s="41">
        <v>43</v>
      </c>
      <c r="C201" s="41">
        <v>43</v>
      </c>
      <c r="D201" s="41">
        <v>86</v>
      </c>
    </row>
    <row r="202" spans="1:4" x14ac:dyDescent="0.2">
      <c r="A202" s="48" t="s">
        <v>232</v>
      </c>
      <c r="B202" s="49">
        <v>1</v>
      </c>
      <c r="C202" s="49">
        <v>2</v>
      </c>
      <c r="D202" s="49">
        <v>3</v>
      </c>
    </row>
    <row r="203" spans="1:4" x14ac:dyDescent="0.2">
      <c r="A203" s="48" t="s">
        <v>233</v>
      </c>
      <c r="B203" s="49">
        <v>474</v>
      </c>
      <c r="C203" s="49">
        <v>25</v>
      </c>
      <c r="D203" s="49">
        <v>499</v>
      </c>
    </row>
    <row r="204" spans="1:4" x14ac:dyDescent="0.2">
      <c r="A204" s="48" t="s">
        <v>234</v>
      </c>
      <c r="B204" s="49">
        <v>285</v>
      </c>
      <c r="C204" s="49">
        <v>152</v>
      </c>
      <c r="D204" s="49">
        <v>437</v>
      </c>
    </row>
    <row r="205" spans="1:4" x14ac:dyDescent="0.2">
      <c r="A205" s="48" t="s">
        <v>235</v>
      </c>
      <c r="B205" s="49">
        <v>15</v>
      </c>
      <c r="C205" s="49">
        <v>2</v>
      </c>
      <c r="D205" s="49">
        <v>17</v>
      </c>
    </row>
    <row r="206" spans="1:4" x14ac:dyDescent="0.2">
      <c r="A206" s="48" t="s">
        <v>236</v>
      </c>
      <c r="B206" s="49">
        <v>102</v>
      </c>
      <c r="C206" s="49">
        <v>49</v>
      </c>
      <c r="D206" s="49">
        <v>151</v>
      </c>
    </row>
    <row r="207" spans="1:4" x14ac:dyDescent="0.2">
      <c r="A207" s="48" t="s">
        <v>237</v>
      </c>
      <c r="B207" s="49">
        <v>10</v>
      </c>
      <c r="C207" s="49">
        <v>5</v>
      </c>
      <c r="D207" s="49">
        <v>15</v>
      </c>
    </row>
    <row r="208" spans="1:4" x14ac:dyDescent="0.2">
      <c r="A208" s="48" t="s">
        <v>238</v>
      </c>
      <c r="B208" s="49">
        <v>9</v>
      </c>
      <c r="C208" s="49">
        <v>1</v>
      </c>
      <c r="D208" s="49">
        <v>10</v>
      </c>
    </row>
    <row r="209" spans="1:4" x14ac:dyDescent="0.2">
      <c r="A209" s="44" t="s">
        <v>239</v>
      </c>
      <c r="B209" s="45">
        <v>1204</v>
      </c>
      <c r="C209" s="45">
        <v>1297</v>
      </c>
      <c r="D209" s="45">
        <v>2501</v>
      </c>
    </row>
    <row r="210" spans="1:4" x14ac:dyDescent="0.2">
      <c r="A210" s="44" t="s">
        <v>240</v>
      </c>
      <c r="B210" s="45">
        <v>5</v>
      </c>
      <c r="C210" s="45">
        <v>0</v>
      </c>
      <c r="D210" s="45">
        <v>5</v>
      </c>
    </row>
    <row r="211" spans="1:4" x14ac:dyDescent="0.2">
      <c r="A211" s="48" t="s">
        <v>241</v>
      </c>
      <c r="B211" s="49">
        <v>8</v>
      </c>
      <c r="C211" s="49">
        <v>2</v>
      </c>
      <c r="D211" s="49">
        <v>10</v>
      </c>
    </row>
    <row r="212" spans="1:4" x14ac:dyDescent="0.2">
      <c r="A212" s="44" t="s">
        <v>242</v>
      </c>
      <c r="B212" s="45">
        <v>2161</v>
      </c>
      <c r="C212" s="45">
        <v>378</v>
      </c>
      <c r="D212" s="45">
        <v>2539</v>
      </c>
    </row>
    <row r="213" spans="1:4" x14ac:dyDescent="0.2">
      <c r="A213" s="40" t="s">
        <v>243</v>
      </c>
      <c r="B213" s="41">
        <v>2</v>
      </c>
      <c r="C213" s="41">
        <v>4</v>
      </c>
      <c r="D213" s="41">
        <v>6</v>
      </c>
    </row>
    <row r="214" spans="1:4" x14ac:dyDescent="0.2">
      <c r="A214" s="44" t="s">
        <v>244</v>
      </c>
      <c r="B214" s="45">
        <v>8</v>
      </c>
      <c r="C214" s="45">
        <v>6</v>
      </c>
      <c r="D214" s="45">
        <v>14</v>
      </c>
    </row>
    <row r="215" spans="1:4" x14ac:dyDescent="0.2">
      <c r="A215" s="44" t="s">
        <v>245</v>
      </c>
      <c r="B215" s="45">
        <v>94</v>
      </c>
      <c r="C215" s="45">
        <v>10</v>
      </c>
      <c r="D215" s="45">
        <v>104</v>
      </c>
    </row>
    <row r="216" spans="1:4" x14ac:dyDescent="0.2">
      <c r="A216" s="44" t="s">
        <v>246</v>
      </c>
      <c r="B216" s="45">
        <v>313</v>
      </c>
      <c r="C216" s="45">
        <v>220</v>
      </c>
      <c r="D216" s="45">
        <v>533</v>
      </c>
    </row>
    <row r="217" spans="1:4" x14ac:dyDescent="0.2">
      <c r="A217" s="44" t="s">
        <v>247</v>
      </c>
      <c r="B217" s="45">
        <v>156</v>
      </c>
      <c r="C217" s="45">
        <v>52</v>
      </c>
      <c r="D217" s="45">
        <v>208</v>
      </c>
    </row>
    <row r="218" spans="1:4" x14ac:dyDescent="0.2">
      <c r="A218" s="44" t="s">
        <v>248</v>
      </c>
      <c r="B218" s="45">
        <v>18</v>
      </c>
      <c r="C218" s="45">
        <v>0</v>
      </c>
      <c r="D218" s="45">
        <v>18</v>
      </c>
    </row>
    <row r="219" spans="1:4" x14ac:dyDescent="0.2">
      <c r="A219" s="44" t="s">
        <v>249</v>
      </c>
      <c r="B219" s="45">
        <v>291</v>
      </c>
      <c r="C219" s="45">
        <v>51</v>
      </c>
      <c r="D219" s="45">
        <v>342</v>
      </c>
    </row>
    <row r="220" spans="1:4" x14ac:dyDescent="0.2">
      <c r="A220" s="44" t="s">
        <v>250</v>
      </c>
      <c r="B220" s="45">
        <v>4</v>
      </c>
      <c r="C220" s="45">
        <v>0</v>
      </c>
      <c r="D220" s="45">
        <v>4</v>
      </c>
    </row>
    <row r="221" spans="1:4" x14ac:dyDescent="0.2">
      <c r="A221" s="44" t="s">
        <v>251</v>
      </c>
      <c r="B221" s="45">
        <v>19</v>
      </c>
      <c r="C221" s="45">
        <v>1</v>
      </c>
      <c r="D221" s="45">
        <v>20</v>
      </c>
    </row>
    <row r="222" spans="1:4" x14ac:dyDescent="0.2">
      <c r="A222" s="44" t="s">
        <v>252</v>
      </c>
      <c r="B222" s="45">
        <v>8</v>
      </c>
      <c r="C222" s="45">
        <v>2</v>
      </c>
      <c r="D222" s="45">
        <v>10</v>
      </c>
    </row>
    <row r="223" spans="1:4" x14ac:dyDescent="0.2">
      <c r="A223" s="44" t="s">
        <v>253</v>
      </c>
      <c r="B223" s="45">
        <v>10</v>
      </c>
      <c r="C223" s="45">
        <v>6</v>
      </c>
      <c r="D223" s="45">
        <v>16</v>
      </c>
    </row>
    <row r="224" spans="1:4" x14ac:dyDescent="0.2">
      <c r="A224" s="44" t="s">
        <v>254</v>
      </c>
      <c r="B224" s="45">
        <v>2</v>
      </c>
      <c r="C224" s="45">
        <v>1</v>
      </c>
      <c r="D224" s="45">
        <v>3</v>
      </c>
    </row>
    <row r="225" spans="1:4" x14ac:dyDescent="0.2">
      <c r="A225" s="44" t="s">
        <v>255</v>
      </c>
      <c r="B225" s="45">
        <v>254</v>
      </c>
      <c r="C225" s="45">
        <v>147</v>
      </c>
      <c r="D225" s="45">
        <v>401</v>
      </c>
    </row>
    <row r="226" spans="1:4" x14ac:dyDescent="0.2">
      <c r="A226" s="44" t="s">
        <v>256</v>
      </c>
      <c r="B226" s="45">
        <v>246</v>
      </c>
      <c r="C226" s="45">
        <v>141</v>
      </c>
      <c r="D226" s="45">
        <v>387</v>
      </c>
    </row>
    <row r="227" spans="1:4" x14ac:dyDescent="0.2">
      <c r="A227" s="44" t="s">
        <v>257</v>
      </c>
      <c r="B227" s="45">
        <v>4</v>
      </c>
      <c r="C227" s="45">
        <v>0</v>
      </c>
      <c r="D227" s="45">
        <v>4</v>
      </c>
    </row>
    <row r="228" spans="1:4" x14ac:dyDescent="0.2">
      <c r="A228" s="44" t="s">
        <v>258</v>
      </c>
      <c r="B228" s="45">
        <v>16</v>
      </c>
      <c r="C228" s="45">
        <v>0</v>
      </c>
      <c r="D228" s="45">
        <v>16</v>
      </c>
    </row>
    <row r="229" spans="1:4" x14ac:dyDescent="0.2">
      <c r="A229" s="48" t="s">
        <v>259</v>
      </c>
      <c r="B229" s="49">
        <v>1</v>
      </c>
      <c r="C229" s="49">
        <v>0</v>
      </c>
      <c r="D229" s="49">
        <v>1</v>
      </c>
    </row>
    <row r="230" spans="1:4" x14ac:dyDescent="0.2">
      <c r="A230" s="48" t="s">
        <v>260</v>
      </c>
      <c r="B230" s="49">
        <v>0</v>
      </c>
      <c r="C230" s="49">
        <v>0</v>
      </c>
      <c r="D230" s="49">
        <v>0</v>
      </c>
    </row>
    <row r="231" spans="1:4" x14ac:dyDescent="0.2">
      <c r="A231" s="48" t="s">
        <v>261</v>
      </c>
      <c r="B231" s="49">
        <v>7</v>
      </c>
      <c r="C231" s="49">
        <v>3</v>
      </c>
      <c r="D231" s="49">
        <v>10</v>
      </c>
    </row>
    <row r="232" spans="1:4" x14ac:dyDescent="0.2">
      <c r="A232" s="48" t="s">
        <v>262</v>
      </c>
      <c r="B232" s="49">
        <v>9</v>
      </c>
      <c r="C232" s="49">
        <v>5</v>
      </c>
      <c r="D232" s="49">
        <v>14</v>
      </c>
    </row>
    <row r="233" spans="1:4" x14ac:dyDescent="0.2">
      <c r="A233" s="48" t="s">
        <v>263</v>
      </c>
      <c r="B233" s="49">
        <v>135</v>
      </c>
      <c r="C233" s="49">
        <v>23</v>
      </c>
      <c r="D233" s="49">
        <v>158</v>
      </c>
    </row>
    <row r="234" spans="1:4" x14ac:dyDescent="0.2">
      <c r="A234" s="44" t="s">
        <v>264</v>
      </c>
      <c r="B234" s="45">
        <v>169</v>
      </c>
      <c r="C234" s="45">
        <v>15</v>
      </c>
      <c r="D234" s="45">
        <v>184</v>
      </c>
    </row>
    <row r="235" spans="1:4" x14ac:dyDescent="0.2">
      <c r="A235" s="2" t="s">
        <v>265</v>
      </c>
      <c r="B235" s="8">
        <v>476874</v>
      </c>
      <c r="C235" s="8">
        <v>152337</v>
      </c>
      <c r="D235" s="8">
        <v>629211</v>
      </c>
    </row>
  </sheetData>
  <autoFilter ref="A3:D235" xr:uid="{00000000-0001-0000-0000-000000000000}"/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6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235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9" s="1" customFormat="1" ht="12.75" x14ac:dyDescent="0.2">
      <c r="A4" s="2" t="s">
        <v>265</v>
      </c>
      <c r="B4" s="6">
        <v>476874</v>
      </c>
      <c r="C4" s="6">
        <v>472419</v>
      </c>
      <c r="D4" s="6">
        <v>152337</v>
      </c>
      <c r="E4" s="6">
        <v>629211</v>
      </c>
      <c r="F4" s="6">
        <v>35240</v>
      </c>
      <c r="G4" s="6">
        <v>3</v>
      </c>
      <c r="H4" s="6">
        <v>1136873</v>
      </c>
      <c r="I4" s="7" t="s">
        <v>266</v>
      </c>
    </row>
    <row r="5" spans="1:9" x14ac:dyDescent="0.2">
      <c r="A5" s="2" t="s">
        <v>153</v>
      </c>
      <c r="B5" s="6">
        <v>164482</v>
      </c>
      <c r="C5" s="6">
        <v>163168</v>
      </c>
      <c r="D5" s="6">
        <v>52743</v>
      </c>
      <c r="E5" s="6">
        <v>217225</v>
      </c>
      <c r="F5" s="6">
        <v>11643</v>
      </c>
      <c r="G5" s="6">
        <v>1</v>
      </c>
      <c r="H5" s="6">
        <v>392037</v>
      </c>
      <c r="I5" s="7" t="s">
        <v>154</v>
      </c>
    </row>
    <row r="6" spans="1:9" x14ac:dyDescent="0.2">
      <c r="A6" s="2" t="s">
        <v>157</v>
      </c>
      <c r="B6" s="6">
        <v>39682</v>
      </c>
      <c r="C6" s="6">
        <v>39669</v>
      </c>
      <c r="D6" s="6">
        <v>14052</v>
      </c>
      <c r="E6" s="6">
        <v>53734</v>
      </c>
      <c r="F6" s="6">
        <v>1755</v>
      </c>
      <c r="G6" s="6">
        <v>0</v>
      </c>
      <c r="H6" s="6">
        <v>95158</v>
      </c>
      <c r="I6" s="7" t="s">
        <v>158</v>
      </c>
    </row>
    <row r="7" spans="1:9" x14ac:dyDescent="0.2">
      <c r="A7" s="2" t="s">
        <v>122</v>
      </c>
      <c r="B7" s="6">
        <v>26785</v>
      </c>
      <c r="C7" s="6">
        <v>26935</v>
      </c>
      <c r="D7" s="6">
        <v>8471</v>
      </c>
      <c r="E7" s="6">
        <v>35256</v>
      </c>
      <c r="F7" s="6">
        <v>982</v>
      </c>
      <c r="G7" s="6">
        <v>0</v>
      </c>
      <c r="H7" s="6">
        <v>63173</v>
      </c>
      <c r="I7" s="7" t="s">
        <v>123</v>
      </c>
    </row>
    <row r="8" spans="1:9" x14ac:dyDescent="0.2">
      <c r="A8" s="2" t="s">
        <v>134</v>
      </c>
      <c r="B8" s="6">
        <v>25042</v>
      </c>
      <c r="C8" s="6">
        <v>24846</v>
      </c>
      <c r="D8" s="6">
        <v>8518</v>
      </c>
      <c r="E8" s="6">
        <v>33560</v>
      </c>
      <c r="F8" s="6">
        <v>1285</v>
      </c>
      <c r="G8" s="6">
        <v>0</v>
      </c>
      <c r="H8" s="6">
        <v>59691</v>
      </c>
      <c r="I8" s="7" t="s">
        <v>135</v>
      </c>
    </row>
    <row r="9" spans="1:9" x14ac:dyDescent="0.2">
      <c r="A9" s="2" t="s">
        <v>142</v>
      </c>
      <c r="B9" s="6">
        <v>24262</v>
      </c>
      <c r="C9" s="6">
        <v>24080</v>
      </c>
      <c r="D9" s="6">
        <v>8681</v>
      </c>
      <c r="E9" s="6">
        <v>32943</v>
      </c>
      <c r="F9" s="6">
        <v>449</v>
      </c>
      <c r="G9" s="6">
        <v>0</v>
      </c>
      <c r="H9" s="6">
        <v>57472</v>
      </c>
      <c r="I9" s="7" t="s">
        <v>143</v>
      </c>
    </row>
    <row r="10" spans="1:9" x14ac:dyDescent="0.2">
      <c r="A10" s="2" t="s">
        <v>130</v>
      </c>
      <c r="B10" s="6">
        <v>16238</v>
      </c>
      <c r="C10" s="6">
        <v>16067</v>
      </c>
      <c r="D10" s="6">
        <v>5274</v>
      </c>
      <c r="E10" s="6">
        <v>21512</v>
      </c>
      <c r="F10" s="6">
        <v>1266</v>
      </c>
      <c r="G10" s="6">
        <v>0</v>
      </c>
      <c r="H10" s="6">
        <v>38845</v>
      </c>
      <c r="I10" s="7" t="s">
        <v>131</v>
      </c>
    </row>
    <row r="11" spans="1:9" x14ac:dyDescent="0.2">
      <c r="A11" s="2" t="s">
        <v>144</v>
      </c>
      <c r="B11" s="6">
        <v>9811</v>
      </c>
      <c r="C11" s="6">
        <v>9636</v>
      </c>
      <c r="D11" s="6">
        <v>3463</v>
      </c>
      <c r="E11" s="6">
        <v>13274</v>
      </c>
      <c r="F11" s="6">
        <v>243</v>
      </c>
      <c r="G11" s="6">
        <v>0</v>
      </c>
      <c r="H11" s="6">
        <v>23153</v>
      </c>
      <c r="I11" s="7" t="s">
        <v>145</v>
      </c>
    </row>
    <row r="12" spans="1:9" x14ac:dyDescent="0.2">
      <c r="A12" s="2" t="s">
        <v>149</v>
      </c>
      <c r="B12" s="6">
        <v>9111</v>
      </c>
      <c r="C12" s="6">
        <v>8991</v>
      </c>
      <c r="D12" s="6">
        <v>3036</v>
      </c>
      <c r="E12" s="6">
        <v>12147</v>
      </c>
      <c r="F12" s="6">
        <v>352</v>
      </c>
      <c r="G12" s="6">
        <v>0</v>
      </c>
      <c r="H12" s="6">
        <v>21490</v>
      </c>
      <c r="I12" s="7" t="s">
        <v>150</v>
      </c>
    </row>
    <row r="13" spans="1:9" x14ac:dyDescent="0.2">
      <c r="A13" s="2" t="s">
        <v>112</v>
      </c>
      <c r="B13" s="6">
        <v>7977</v>
      </c>
      <c r="C13" s="6">
        <v>7753</v>
      </c>
      <c r="D13" s="6">
        <v>2365</v>
      </c>
      <c r="E13" s="6">
        <v>10342</v>
      </c>
      <c r="F13" s="6">
        <v>2093</v>
      </c>
      <c r="G13" s="6">
        <v>0</v>
      </c>
      <c r="H13" s="6">
        <v>20188</v>
      </c>
      <c r="I13" s="7" t="s">
        <v>113</v>
      </c>
    </row>
    <row r="14" spans="1:9" x14ac:dyDescent="0.2">
      <c r="A14" s="2" t="s">
        <v>127</v>
      </c>
      <c r="B14" s="6">
        <v>8536</v>
      </c>
      <c r="C14" s="6">
        <v>8295</v>
      </c>
      <c r="D14" s="6">
        <v>1987</v>
      </c>
      <c r="E14" s="6">
        <v>10523</v>
      </c>
      <c r="F14" s="6">
        <v>875</v>
      </c>
      <c r="G14" s="6">
        <v>0</v>
      </c>
      <c r="H14" s="6">
        <v>19693</v>
      </c>
      <c r="I14" s="7" t="s">
        <v>100</v>
      </c>
    </row>
    <row r="15" spans="1:9" x14ac:dyDescent="0.2">
      <c r="A15" s="2" t="s">
        <v>155</v>
      </c>
      <c r="B15" s="6">
        <v>7703</v>
      </c>
      <c r="C15" s="6">
        <v>7796</v>
      </c>
      <c r="D15" s="6">
        <v>3176</v>
      </c>
      <c r="E15" s="6">
        <v>10879</v>
      </c>
      <c r="F15" s="6">
        <v>416</v>
      </c>
      <c r="G15" s="6">
        <v>0</v>
      </c>
      <c r="H15" s="6">
        <v>19091</v>
      </c>
      <c r="I15" s="7" t="s">
        <v>100</v>
      </c>
    </row>
    <row r="16" spans="1:9" x14ac:dyDescent="0.2">
      <c r="A16" s="2" t="s">
        <v>99</v>
      </c>
      <c r="B16" s="6">
        <v>8224</v>
      </c>
      <c r="C16" s="6">
        <v>7987</v>
      </c>
      <c r="D16" s="6">
        <v>1512</v>
      </c>
      <c r="E16" s="6">
        <v>9736</v>
      </c>
      <c r="F16" s="6">
        <v>1311</v>
      </c>
      <c r="G16" s="6">
        <v>0</v>
      </c>
      <c r="H16" s="6">
        <v>19034</v>
      </c>
      <c r="I16" s="7" t="s">
        <v>100</v>
      </c>
    </row>
    <row r="17" spans="1:9" x14ac:dyDescent="0.2">
      <c r="A17" s="2" t="s">
        <v>125</v>
      </c>
      <c r="B17" s="6">
        <v>8004</v>
      </c>
      <c r="C17" s="6">
        <v>8014</v>
      </c>
      <c r="D17" s="6">
        <v>2613</v>
      </c>
      <c r="E17" s="6">
        <v>10617</v>
      </c>
      <c r="F17" s="6">
        <v>197</v>
      </c>
      <c r="G17" s="6">
        <v>0</v>
      </c>
      <c r="H17" s="6">
        <v>18828</v>
      </c>
      <c r="I17" s="7" t="s">
        <v>100</v>
      </c>
    </row>
    <row r="18" spans="1:9" x14ac:dyDescent="0.2">
      <c r="A18" s="2" t="s">
        <v>148</v>
      </c>
      <c r="B18" s="6">
        <v>5669</v>
      </c>
      <c r="C18" s="6">
        <v>5601</v>
      </c>
      <c r="D18" s="6">
        <v>1262</v>
      </c>
      <c r="E18" s="6">
        <v>6931</v>
      </c>
      <c r="F18" s="6">
        <v>1147</v>
      </c>
      <c r="G18" s="6">
        <v>1</v>
      </c>
      <c r="H18" s="6">
        <v>13680</v>
      </c>
      <c r="I18" s="7" t="s">
        <v>81</v>
      </c>
    </row>
    <row r="19" spans="1:9" x14ac:dyDescent="0.2">
      <c r="A19" s="2" t="s">
        <v>80</v>
      </c>
      <c r="B19" s="6">
        <v>5554</v>
      </c>
      <c r="C19" s="6">
        <v>5368</v>
      </c>
      <c r="D19" s="6">
        <v>1536</v>
      </c>
      <c r="E19" s="6">
        <v>7090</v>
      </c>
      <c r="F19" s="6">
        <v>890</v>
      </c>
      <c r="G19" s="6">
        <v>0</v>
      </c>
      <c r="H19" s="6">
        <v>13348</v>
      </c>
      <c r="I19" s="7" t="s">
        <v>81</v>
      </c>
    </row>
    <row r="20" spans="1:9" x14ac:dyDescent="0.2">
      <c r="A20" s="2" t="s">
        <v>129</v>
      </c>
      <c r="B20" s="6">
        <v>5545</v>
      </c>
      <c r="C20" s="6">
        <v>5546</v>
      </c>
      <c r="D20" s="6">
        <v>1395</v>
      </c>
      <c r="E20" s="6">
        <v>6940</v>
      </c>
      <c r="F20" s="6">
        <v>764</v>
      </c>
      <c r="G20" s="6">
        <v>0</v>
      </c>
      <c r="H20" s="6">
        <v>13250</v>
      </c>
      <c r="I20" s="7" t="s">
        <v>81</v>
      </c>
    </row>
    <row r="21" spans="1:9" x14ac:dyDescent="0.2">
      <c r="A21" s="2" t="s">
        <v>146</v>
      </c>
      <c r="B21" s="6">
        <v>5375</v>
      </c>
      <c r="C21" s="6">
        <v>5079</v>
      </c>
      <c r="D21" s="6">
        <v>1358</v>
      </c>
      <c r="E21" s="6">
        <v>6733</v>
      </c>
      <c r="F21" s="6">
        <v>755</v>
      </c>
      <c r="G21" s="6">
        <v>0</v>
      </c>
      <c r="H21" s="6">
        <v>12567</v>
      </c>
      <c r="I21" s="7" t="s">
        <v>138</v>
      </c>
    </row>
    <row r="22" spans="1:9" x14ac:dyDescent="0.2">
      <c r="A22" s="2" t="s">
        <v>137</v>
      </c>
      <c r="B22" s="6">
        <v>5025</v>
      </c>
      <c r="C22" s="6">
        <v>4905</v>
      </c>
      <c r="D22" s="6">
        <v>1778</v>
      </c>
      <c r="E22" s="6">
        <v>6803</v>
      </c>
      <c r="F22" s="6">
        <v>328</v>
      </c>
      <c r="G22" s="6">
        <v>0</v>
      </c>
      <c r="H22" s="6">
        <v>12036</v>
      </c>
      <c r="I22" s="7" t="s">
        <v>138</v>
      </c>
    </row>
    <row r="23" spans="1:9" x14ac:dyDescent="0.2">
      <c r="A23" s="2" t="s">
        <v>140</v>
      </c>
      <c r="B23" s="6">
        <v>4863</v>
      </c>
      <c r="C23" s="6">
        <v>4856</v>
      </c>
      <c r="D23" s="6">
        <v>1411</v>
      </c>
      <c r="E23" s="6">
        <v>6274</v>
      </c>
      <c r="F23" s="6">
        <v>152</v>
      </c>
      <c r="G23" s="6">
        <v>0</v>
      </c>
      <c r="H23" s="6">
        <v>11282</v>
      </c>
      <c r="I23" s="7" t="s">
        <v>141</v>
      </c>
    </row>
    <row r="24" spans="1:9" x14ac:dyDescent="0.2">
      <c r="A24" s="2" t="s">
        <v>136</v>
      </c>
      <c r="B24" s="6">
        <v>4479</v>
      </c>
      <c r="C24" s="6">
        <v>4553</v>
      </c>
      <c r="D24" s="6">
        <v>1305</v>
      </c>
      <c r="E24" s="6">
        <v>5784</v>
      </c>
      <c r="F24" s="6">
        <v>126</v>
      </c>
      <c r="G24" s="6">
        <v>0</v>
      </c>
      <c r="H24" s="6">
        <v>10463</v>
      </c>
      <c r="I24" s="7" t="s">
        <v>95</v>
      </c>
    </row>
    <row r="25" spans="1:9" x14ac:dyDescent="0.2">
      <c r="A25" s="2" t="s">
        <v>94</v>
      </c>
      <c r="B25" s="6">
        <v>4133</v>
      </c>
      <c r="C25" s="6">
        <v>4136</v>
      </c>
      <c r="D25" s="6">
        <v>1942</v>
      </c>
      <c r="E25" s="6">
        <v>6075</v>
      </c>
      <c r="F25" s="6">
        <v>222</v>
      </c>
      <c r="G25" s="6">
        <v>0</v>
      </c>
      <c r="H25" s="6">
        <v>10433</v>
      </c>
      <c r="I25" s="7" t="s">
        <v>95</v>
      </c>
    </row>
    <row r="26" spans="1:9" x14ac:dyDescent="0.2">
      <c r="A26" s="2" t="s">
        <v>126</v>
      </c>
      <c r="B26" s="6">
        <v>4447</v>
      </c>
      <c r="C26" s="6">
        <v>4479</v>
      </c>
      <c r="D26" s="6">
        <v>1188</v>
      </c>
      <c r="E26" s="6">
        <v>5635</v>
      </c>
      <c r="F26" s="6">
        <v>303</v>
      </c>
      <c r="G26" s="6">
        <v>0</v>
      </c>
      <c r="H26" s="6">
        <v>10417</v>
      </c>
      <c r="I26" s="7" t="s">
        <v>95</v>
      </c>
    </row>
    <row r="27" spans="1:9" x14ac:dyDescent="0.2">
      <c r="A27" s="2" t="s">
        <v>101</v>
      </c>
      <c r="B27" s="6">
        <v>3946</v>
      </c>
      <c r="C27" s="6">
        <v>4181</v>
      </c>
      <c r="D27" s="6">
        <v>1334</v>
      </c>
      <c r="E27" s="6">
        <v>5280</v>
      </c>
      <c r="F27" s="6">
        <v>58</v>
      </c>
      <c r="G27" s="6">
        <v>0</v>
      </c>
      <c r="H27" s="6">
        <v>9519</v>
      </c>
      <c r="I27" s="7" t="s">
        <v>102</v>
      </c>
    </row>
    <row r="28" spans="1:9" x14ac:dyDescent="0.2">
      <c r="A28" s="2" t="s">
        <v>159</v>
      </c>
      <c r="B28" s="6">
        <v>3477</v>
      </c>
      <c r="C28" s="6">
        <v>3490</v>
      </c>
      <c r="D28" s="6">
        <v>853</v>
      </c>
      <c r="E28" s="6">
        <v>4330</v>
      </c>
      <c r="F28" s="6">
        <v>724</v>
      </c>
      <c r="G28" s="6">
        <v>0</v>
      </c>
      <c r="H28" s="6">
        <v>8544</v>
      </c>
      <c r="I28" s="7" t="s">
        <v>102</v>
      </c>
    </row>
    <row r="29" spans="1:9" x14ac:dyDescent="0.2">
      <c r="A29" s="2" t="s">
        <v>147</v>
      </c>
      <c r="B29" s="6">
        <v>3378</v>
      </c>
      <c r="C29" s="6">
        <v>3478</v>
      </c>
      <c r="D29" s="6">
        <v>1317</v>
      </c>
      <c r="E29" s="6">
        <v>4695</v>
      </c>
      <c r="F29" s="6">
        <v>262</v>
      </c>
      <c r="G29" s="6">
        <v>1</v>
      </c>
      <c r="H29" s="6">
        <v>8436</v>
      </c>
      <c r="I29" s="7" t="s">
        <v>93</v>
      </c>
    </row>
    <row r="30" spans="1:9" x14ac:dyDescent="0.2">
      <c r="A30" s="2" t="s">
        <v>114</v>
      </c>
      <c r="B30" s="6">
        <v>3483</v>
      </c>
      <c r="C30" s="6">
        <v>3592</v>
      </c>
      <c r="D30" s="6">
        <v>1033</v>
      </c>
      <c r="E30" s="6">
        <v>4516</v>
      </c>
      <c r="F30" s="6">
        <v>235</v>
      </c>
      <c r="G30" s="6">
        <v>0</v>
      </c>
      <c r="H30" s="6">
        <v>8343</v>
      </c>
      <c r="I30" s="7" t="s">
        <v>93</v>
      </c>
    </row>
    <row r="31" spans="1:9" x14ac:dyDescent="0.2">
      <c r="A31" s="2" t="s">
        <v>121</v>
      </c>
      <c r="B31" s="6">
        <v>3646</v>
      </c>
      <c r="C31" s="6">
        <v>3712</v>
      </c>
      <c r="D31" s="6">
        <v>669</v>
      </c>
      <c r="E31" s="6">
        <v>4315</v>
      </c>
      <c r="F31" s="6">
        <v>148</v>
      </c>
      <c r="G31" s="6">
        <v>0</v>
      </c>
      <c r="H31" s="6">
        <v>8175</v>
      </c>
      <c r="I31" s="7" t="s">
        <v>93</v>
      </c>
    </row>
    <row r="32" spans="1:9" x14ac:dyDescent="0.2">
      <c r="A32" s="2" t="s">
        <v>92</v>
      </c>
      <c r="B32" s="6">
        <v>3507</v>
      </c>
      <c r="C32" s="6">
        <v>3555</v>
      </c>
      <c r="D32" s="6">
        <v>761</v>
      </c>
      <c r="E32" s="6">
        <v>4268</v>
      </c>
      <c r="F32" s="6">
        <v>331</v>
      </c>
      <c r="G32" s="6">
        <v>0</v>
      </c>
      <c r="H32" s="6">
        <v>8154</v>
      </c>
      <c r="I32" s="7" t="s">
        <v>93</v>
      </c>
    </row>
    <row r="33" spans="1:9" x14ac:dyDescent="0.2">
      <c r="A33" s="2" t="s">
        <v>156</v>
      </c>
      <c r="B33" s="6">
        <v>3441</v>
      </c>
      <c r="C33" s="6">
        <v>3452</v>
      </c>
      <c r="D33" s="6">
        <v>1081</v>
      </c>
      <c r="E33" s="6">
        <v>4522</v>
      </c>
      <c r="F33" s="6">
        <v>138</v>
      </c>
      <c r="G33" s="6">
        <v>0</v>
      </c>
      <c r="H33" s="6">
        <v>8112</v>
      </c>
      <c r="I33" s="7" t="s">
        <v>93</v>
      </c>
    </row>
    <row r="34" spans="1:9" x14ac:dyDescent="0.2">
      <c r="A34" s="2" t="s">
        <v>151</v>
      </c>
      <c r="B34" s="6">
        <v>3423</v>
      </c>
      <c r="C34" s="6">
        <v>3434</v>
      </c>
      <c r="D34" s="6">
        <v>636</v>
      </c>
      <c r="E34" s="6">
        <v>4059</v>
      </c>
      <c r="F34" s="6">
        <v>171</v>
      </c>
      <c r="G34" s="6">
        <v>0</v>
      </c>
      <c r="H34" s="6">
        <v>7664</v>
      </c>
      <c r="I34" s="7" t="s">
        <v>93</v>
      </c>
    </row>
    <row r="35" spans="1:9" x14ac:dyDescent="0.2">
      <c r="A35" s="2" t="s">
        <v>103</v>
      </c>
      <c r="B35" s="6">
        <v>2989</v>
      </c>
      <c r="C35" s="6">
        <v>2977</v>
      </c>
      <c r="D35" s="6">
        <v>343</v>
      </c>
      <c r="E35" s="6">
        <v>3332</v>
      </c>
      <c r="F35" s="6">
        <v>723</v>
      </c>
      <c r="G35" s="6">
        <v>0</v>
      </c>
      <c r="H35" s="6">
        <v>7032</v>
      </c>
      <c r="I35" s="7" t="s">
        <v>98</v>
      </c>
    </row>
    <row r="36" spans="1:9" x14ac:dyDescent="0.2">
      <c r="A36" s="2" t="s">
        <v>97</v>
      </c>
      <c r="B36" s="6">
        <v>3060</v>
      </c>
      <c r="C36" s="6">
        <v>3062</v>
      </c>
      <c r="D36" s="6">
        <v>651</v>
      </c>
      <c r="E36" s="6">
        <v>3711</v>
      </c>
      <c r="F36" s="6">
        <v>186</v>
      </c>
      <c r="G36" s="6">
        <v>0</v>
      </c>
      <c r="H36" s="6">
        <v>6959</v>
      </c>
      <c r="I36" s="7" t="s">
        <v>98</v>
      </c>
    </row>
    <row r="37" spans="1:9" x14ac:dyDescent="0.2">
      <c r="A37" s="2" t="s">
        <v>139</v>
      </c>
      <c r="B37" s="6">
        <v>2737</v>
      </c>
      <c r="C37" s="6">
        <v>2768</v>
      </c>
      <c r="D37" s="6">
        <v>751</v>
      </c>
      <c r="E37" s="6">
        <v>3488</v>
      </c>
      <c r="F37" s="6">
        <v>192</v>
      </c>
      <c r="G37" s="6">
        <v>0</v>
      </c>
      <c r="H37" s="6">
        <v>6448</v>
      </c>
      <c r="I37" s="7" t="s">
        <v>98</v>
      </c>
    </row>
    <row r="38" spans="1:9" x14ac:dyDescent="0.2">
      <c r="A38" s="2" t="s">
        <v>242</v>
      </c>
      <c r="B38" s="6">
        <v>2161</v>
      </c>
      <c r="C38" s="6">
        <v>2177</v>
      </c>
      <c r="D38" s="6">
        <v>378</v>
      </c>
      <c r="E38" s="6">
        <v>2539</v>
      </c>
      <c r="F38" s="6">
        <v>977</v>
      </c>
      <c r="G38" s="6">
        <v>0</v>
      </c>
      <c r="H38" s="6">
        <v>5693</v>
      </c>
      <c r="I38" s="7" t="s">
        <v>89</v>
      </c>
    </row>
    <row r="39" spans="1:9" x14ac:dyDescent="0.2">
      <c r="A39" s="2" t="s">
        <v>106</v>
      </c>
      <c r="B39" s="6">
        <v>2390</v>
      </c>
      <c r="C39" s="6">
        <v>2380</v>
      </c>
      <c r="D39" s="6">
        <v>505</v>
      </c>
      <c r="E39" s="6">
        <v>2895</v>
      </c>
      <c r="F39" s="6">
        <v>187</v>
      </c>
      <c r="G39" s="6">
        <v>0</v>
      </c>
      <c r="H39" s="6">
        <v>5462</v>
      </c>
      <c r="I39" s="7" t="s">
        <v>89</v>
      </c>
    </row>
    <row r="40" spans="1:9" x14ac:dyDescent="0.2">
      <c r="A40" s="2" t="s">
        <v>88</v>
      </c>
      <c r="B40" s="6">
        <v>2327</v>
      </c>
      <c r="C40" s="6">
        <v>2333</v>
      </c>
      <c r="D40" s="6">
        <v>420</v>
      </c>
      <c r="E40" s="6">
        <v>2747</v>
      </c>
      <c r="F40" s="6">
        <v>46</v>
      </c>
      <c r="G40" s="6">
        <v>0</v>
      </c>
      <c r="H40" s="6">
        <v>5126</v>
      </c>
      <c r="I40" s="7" t="s">
        <v>89</v>
      </c>
    </row>
    <row r="41" spans="1:9" x14ac:dyDescent="0.2">
      <c r="A41" s="2" t="s">
        <v>84</v>
      </c>
      <c r="B41" s="6">
        <v>2045</v>
      </c>
      <c r="C41" s="6">
        <v>2048</v>
      </c>
      <c r="D41" s="6">
        <v>692</v>
      </c>
      <c r="E41" s="6">
        <v>2737</v>
      </c>
      <c r="F41" s="6">
        <v>75</v>
      </c>
      <c r="G41" s="6">
        <v>0</v>
      </c>
      <c r="H41" s="6">
        <v>4860</v>
      </c>
      <c r="I41" s="7" t="s">
        <v>85</v>
      </c>
    </row>
    <row r="42" spans="1:9" x14ac:dyDescent="0.2">
      <c r="A42" s="2" t="s">
        <v>115</v>
      </c>
      <c r="B42" s="6">
        <v>1736</v>
      </c>
      <c r="C42" s="6">
        <v>1816</v>
      </c>
      <c r="D42" s="6">
        <v>917</v>
      </c>
      <c r="E42" s="6">
        <v>2653</v>
      </c>
      <c r="F42" s="6">
        <v>61</v>
      </c>
      <c r="G42" s="6">
        <v>0</v>
      </c>
      <c r="H42" s="6">
        <v>4530</v>
      </c>
      <c r="I42" s="7" t="s">
        <v>85</v>
      </c>
    </row>
    <row r="43" spans="1:9" x14ac:dyDescent="0.2">
      <c r="A43" s="2" t="s">
        <v>214</v>
      </c>
      <c r="B43" s="6">
        <v>1049</v>
      </c>
      <c r="C43" s="6">
        <v>1014</v>
      </c>
      <c r="D43" s="6">
        <v>1044</v>
      </c>
      <c r="E43" s="6">
        <v>2093</v>
      </c>
      <c r="F43" s="6">
        <v>1166</v>
      </c>
      <c r="G43" s="6">
        <v>0</v>
      </c>
      <c r="H43" s="6">
        <v>4273</v>
      </c>
      <c r="I43" s="7" t="s">
        <v>85</v>
      </c>
    </row>
    <row r="44" spans="1:9" x14ac:dyDescent="0.2">
      <c r="A44" s="2" t="s">
        <v>239</v>
      </c>
      <c r="B44" s="6">
        <v>1204</v>
      </c>
      <c r="C44" s="6">
        <v>1179</v>
      </c>
      <c r="D44" s="6">
        <v>1297</v>
      </c>
      <c r="E44" s="6">
        <v>2501</v>
      </c>
      <c r="F44" s="6">
        <v>491</v>
      </c>
      <c r="G44" s="6">
        <v>0</v>
      </c>
      <c r="H44" s="6">
        <v>4171</v>
      </c>
      <c r="I44" s="7" t="s">
        <v>85</v>
      </c>
    </row>
    <row r="45" spans="1:9" x14ac:dyDescent="0.2">
      <c r="A45" s="2" t="s">
        <v>105</v>
      </c>
      <c r="B45" s="6">
        <v>1357</v>
      </c>
      <c r="C45" s="6">
        <v>1374</v>
      </c>
      <c r="D45" s="6">
        <v>440</v>
      </c>
      <c r="E45" s="6">
        <v>1797</v>
      </c>
      <c r="F45" s="6">
        <v>120</v>
      </c>
      <c r="G45" s="6">
        <v>0</v>
      </c>
      <c r="H45" s="6">
        <v>3291</v>
      </c>
      <c r="I45" s="7" t="s">
        <v>87</v>
      </c>
    </row>
    <row r="46" spans="1:9" x14ac:dyDescent="0.2">
      <c r="A46" s="2" t="s">
        <v>120</v>
      </c>
      <c r="B46" s="6">
        <v>1350</v>
      </c>
      <c r="C46" s="6">
        <v>1368</v>
      </c>
      <c r="D46" s="6">
        <v>475</v>
      </c>
      <c r="E46" s="6">
        <v>1825</v>
      </c>
      <c r="F46" s="6">
        <v>45</v>
      </c>
      <c r="G46" s="6">
        <v>0</v>
      </c>
      <c r="H46" s="6">
        <v>3238</v>
      </c>
      <c r="I46" s="7" t="s">
        <v>87</v>
      </c>
    </row>
    <row r="47" spans="1:9" x14ac:dyDescent="0.2">
      <c r="A47" s="2" t="s">
        <v>86</v>
      </c>
      <c r="B47" s="6">
        <v>1032</v>
      </c>
      <c r="C47" s="6">
        <v>1304</v>
      </c>
      <c r="D47" s="6">
        <v>557</v>
      </c>
      <c r="E47" s="6">
        <v>1589</v>
      </c>
      <c r="F47" s="6">
        <v>44</v>
      </c>
      <c r="G47" s="6">
        <v>0</v>
      </c>
      <c r="H47" s="6">
        <v>2937</v>
      </c>
      <c r="I47" s="7" t="s">
        <v>87</v>
      </c>
    </row>
    <row r="48" spans="1:9" x14ac:dyDescent="0.2">
      <c r="A48" s="2" t="s">
        <v>108</v>
      </c>
      <c r="B48" s="6">
        <v>1241</v>
      </c>
      <c r="C48" s="6">
        <v>1280</v>
      </c>
      <c r="D48" s="6">
        <v>302</v>
      </c>
      <c r="E48" s="6">
        <v>1543</v>
      </c>
      <c r="F48" s="6">
        <v>64</v>
      </c>
      <c r="G48" s="6">
        <v>0</v>
      </c>
      <c r="H48" s="6">
        <v>2887</v>
      </c>
      <c r="I48" s="7" t="s">
        <v>87</v>
      </c>
    </row>
    <row r="49" spans="1:9" x14ac:dyDescent="0.2">
      <c r="A49" s="2" t="s">
        <v>61</v>
      </c>
      <c r="B49" s="6">
        <v>1264</v>
      </c>
      <c r="C49" s="6">
        <v>971</v>
      </c>
      <c r="D49" s="6">
        <v>381</v>
      </c>
      <c r="E49" s="6">
        <v>1645</v>
      </c>
      <c r="F49" s="6">
        <v>125</v>
      </c>
      <c r="G49" s="6">
        <v>0</v>
      </c>
      <c r="H49" s="6">
        <v>2741</v>
      </c>
      <c r="I49" s="7" t="s">
        <v>62</v>
      </c>
    </row>
    <row r="50" spans="1:9" x14ac:dyDescent="0.2">
      <c r="A50" s="2" t="s">
        <v>133</v>
      </c>
      <c r="B50" s="6">
        <v>1148</v>
      </c>
      <c r="C50" s="6">
        <v>1116</v>
      </c>
      <c r="D50" s="6">
        <v>291</v>
      </c>
      <c r="E50" s="6">
        <v>1439</v>
      </c>
      <c r="F50" s="6">
        <v>74</v>
      </c>
      <c r="G50" s="6">
        <v>0</v>
      </c>
      <c r="H50" s="6">
        <v>2629</v>
      </c>
      <c r="I50" s="7" t="s">
        <v>62</v>
      </c>
    </row>
    <row r="51" spans="1:9" x14ac:dyDescent="0.2">
      <c r="A51" s="2" t="s">
        <v>83</v>
      </c>
      <c r="B51" s="6">
        <v>1152</v>
      </c>
      <c r="C51" s="6">
        <v>1142</v>
      </c>
      <c r="D51" s="6">
        <v>231</v>
      </c>
      <c r="E51" s="6">
        <v>1383</v>
      </c>
      <c r="F51" s="6">
        <v>57</v>
      </c>
      <c r="G51" s="6">
        <v>0</v>
      </c>
      <c r="H51" s="6">
        <v>2582</v>
      </c>
      <c r="I51" s="7" t="s">
        <v>62</v>
      </c>
    </row>
    <row r="52" spans="1:9" x14ac:dyDescent="0.2">
      <c r="A52" s="2" t="s">
        <v>132</v>
      </c>
      <c r="B52" s="6">
        <v>899</v>
      </c>
      <c r="C52" s="6">
        <v>901</v>
      </c>
      <c r="D52" s="6">
        <v>529</v>
      </c>
      <c r="E52" s="6">
        <v>1428</v>
      </c>
      <c r="F52" s="6">
        <v>91</v>
      </c>
      <c r="G52" s="6">
        <v>0</v>
      </c>
      <c r="H52" s="6">
        <v>2420</v>
      </c>
      <c r="I52" s="7" t="s">
        <v>62</v>
      </c>
    </row>
    <row r="53" spans="1:9" x14ac:dyDescent="0.2">
      <c r="A53" s="2" t="s">
        <v>117</v>
      </c>
      <c r="B53" s="6">
        <v>1002</v>
      </c>
      <c r="C53" s="6">
        <v>982</v>
      </c>
      <c r="D53" s="6">
        <v>245</v>
      </c>
      <c r="E53" s="6">
        <v>1247</v>
      </c>
      <c r="F53" s="6">
        <v>123</v>
      </c>
      <c r="G53" s="6">
        <v>0</v>
      </c>
      <c r="H53" s="6">
        <v>2352</v>
      </c>
      <c r="I53" s="7" t="s">
        <v>62</v>
      </c>
    </row>
    <row r="54" spans="1:9" x14ac:dyDescent="0.2">
      <c r="A54" s="2" t="s">
        <v>90</v>
      </c>
      <c r="B54" s="6">
        <v>988</v>
      </c>
      <c r="C54" s="6">
        <v>1005</v>
      </c>
      <c r="D54" s="6">
        <v>337</v>
      </c>
      <c r="E54" s="6">
        <v>1325</v>
      </c>
      <c r="F54" s="6">
        <v>18</v>
      </c>
      <c r="G54" s="6">
        <v>0</v>
      </c>
      <c r="H54" s="6">
        <v>2348</v>
      </c>
      <c r="I54" s="7" t="s">
        <v>62</v>
      </c>
    </row>
    <row r="55" spans="1:9" x14ac:dyDescent="0.2">
      <c r="A55" s="2" t="s">
        <v>110</v>
      </c>
      <c r="B55" s="6">
        <v>899</v>
      </c>
      <c r="C55" s="6">
        <v>900</v>
      </c>
      <c r="D55" s="6">
        <v>272</v>
      </c>
      <c r="E55" s="6">
        <v>1171</v>
      </c>
      <c r="F55" s="6">
        <v>61</v>
      </c>
      <c r="G55" s="6">
        <v>0</v>
      </c>
      <c r="H55" s="6">
        <v>2132</v>
      </c>
      <c r="I55" s="7" t="s">
        <v>62</v>
      </c>
    </row>
    <row r="56" spans="1:9" x14ac:dyDescent="0.2">
      <c r="A56" s="2" t="s">
        <v>71</v>
      </c>
      <c r="B56" s="6">
        <v>646</v>
      </c>
      <c r="C56" s="6">
        <v>571</v>
      </c>
      <c r="D56" s="6">
        <v>271</v>
      </c>
      <c r="E56" s="6">
        <v>917</v>
      </c>
      <c r="F56" s="6">
        <v>8</v>
      </c>
      <c r="G56" s="6">
        <v>0</v>
      </c>
      <c r="H56" s="6">
        <v>1496</v>
      </c>
      <c r="I56" s="7" t="s">
        <v>12</v>
      </c>
    </row>
    <row r="57" spans="1:9" x14ac:dyDescent="0.2">
      <c r="A57" s="2" t="s">
        <v>82</v>
      </c>
      <c r="B57" s="6">
        <v>547</v>
      </c>
      <c r="C57" s="6">
        <v>481</v>
      </c>
      <c r="D57" s="6">
        <v>347</v>
      </c>
      <c r="E57" s="6">
        <v>894</v>
      </c>
      <c r="F57" s="6">
        <v>20</v>
      </c>
      <c r="G57" s="6">
        <v>0</v>
      </c>
      <c r="H57" s="6">
        <v>1395</v>
      </c>
      <c r="I57" s="7" t="s">
        <v>12</v>
      </c>
    </row>
    <row r="58" spans="1:9" x14ac:dyDescent="0.2">
      <c r="A58" s="2" t="s">
        <v>178</v>
      </c>
      <c r="B58" s="6">
        <v>438</v>
      </c>
      <c r="C58" s="6">
        <v>639</v>
      </c>
      <c r="D58" s="6">
        <v>253</v>
      </c>
      <c r="E58" s="6">
        <v>691</v>
      </c>
      <c r="F58" s="6">
        <v>50</v>
      </c>
      <c r="G58" s="6">
        <v>0</v>
      </c>
      <c r="H58" s="6">
        <v>1380</v>
      </c>
      <c r="I58" s="7" t="s">
        <v>12</v>
      </c>
    </row>
    <row r="59" spans="1:9" x14ac:dyDescent="0.2">
      <c r="A59" s="2" t="s">
        <v>91</v>
      </c>
      <c r="B59" s="6">
        <v>638</v>
      </c>
      <c r="C59" s="6">
        <v>654</v>
      </c>
      <c r="D59" s="6">
        <v>31</v>
      </c>
      <c r="E59" s="6">
        <v>669</v>
      </c>
      <c r="F59" s="6">
        <v>15</v>
      </c>
      <c r="G59" s="6">
        <v>0</v>
      </c>
      <c r="H59" s="6">
        <v>1338</v>
      </c>
      <c r="I59" s="7" t="s">
        <v>12</v>
      </c>
    </row>
    <row r="60" spans="1:9" x14ac:dyDescent="0.2">
      <c r="A60" s="2" t="s">
        <v>109</v>
      </c>
      <c r="B60" s="6">
        <v>559</v>
      </c>
      <c r="C60" s="6">
        <v>560</v>
      </c>
      <c r="D60" s="6">
        <v>161</v>
      </c>
      <c r="E60" s="6">
        <v>720</v>
      </c>
      <c r="F60" s="6">
        <v>2</v>
      </c>
      <c r="G60" s="6">
        <v>0</v>
      </c>
      <c r="H60" s="6">
        <v>1282</v>
      </c>
      <c r="I60" s="7" t="s">
        <v>12</v>
      </c>
    </row>
    <row r="61" spans="1:9" x14ac:dyDescent="0.2">
      <c r="A61" s="2" t="s">
        <v>11</v>
      </c>
      <c r="B61" s="6">
        <v>712</v>
      </c>
      <c r="C61" s="6">
        <v>425</v>
      </c>
      <c r="D61" s="6">
        <v>43</v>
      </c>
      <c r="E61" s="6">
        <v>755</v>
      </c>
      <c r="F61" s="6">
        <v>23</v>
      </c>
      <c r="G61" s="6">
        <v>0</v>
      </c>
      <c r="H61" s="6">
        <v>1203</v>
      </c>
      <c r="I61" s="7" t="s">
        <v>12</v>
      </c>
    </row>
    <row r="62" spans="1:9" x14ac:dyDescent="0.2">
      <c r="A62" s="2" t="s">
        <v>70</v>
      </c>
      <c r="B62" s="6">
        <v>582</v>
      </c>
      <c r="C62" s="6">
        <v>412</v>
      </c>
      <c r="D62" s="6">
        <v>120</v>
      </c>
      <c r="E62" s="6">
        <v>702</v>
      </c>
      <c r="F62" s="6">
        <v>5</v>
      </c>
      <c r="G62" s="6">
        <v>0</v>
      </c>
      <c r="H62" s="6">
        <v>1119</v>
      </c>
      <c r="I62" s="7" t="s">
        <v>12</v>
      </c>
    </row>
    <row r="63" spans="1:9" x14ac:dyDescent="0.2">
      <c r="A63" s="2" t="s">
        <v>233</v>
      </c>
      <c r="B63" s="6">
        <v>474</v>
      </c>
      <c r="C63" s="6">
        <v>473</v>
      </c>
      <c r="D63" s="6">
        <v>25</v>
      </c>
      <c r="E63" s="6">
        <v>499</v>
      </c>
      <c r="F63" s="6">
        <v>0</v>
      </c>
      <c r="G63" s="6">
        <v>0</v>
      </c>
      <c r="H63" s="6">
        <v>972</v>
      </c>
      <c r="I63" s="7" t="s">
        <v>12</v>
      </c>
    </row>
    <row r="64" spans="1:9" x14ac:dyDescent="0.2">
      <c r="A64" s="2" t="s">
        <v>36</v>
      </c>
      <c r="B64" s="6">
        <v>390</v>
      </c>
      <c r="C64" s="6">
        <v>390</v>
      </c>
      <c r="D64" s="6">
        <v>59</v>
      </c>
      <c r="E64" s="6">
        <v>449</v>
      </c>
      <c r="F64" s="6">
        <v>13</v>
      </c>
      <c r="G64" s="6">
        <v>0</v>
      </c>
      <c r="H64" s="6">
        <v>852</v>
      </c>
      <c r="I64" s="7" t="s">
        <v>12</v>
      </c>
    </row>
    <row r="65" spans="1:9" x14ac:dyDescent="0.2">
      <c r="A65" s="2" t="s">
        <v>246</v>
      </c>
      <c r="B65" s="6">
        <v>313</v>
      </c>
      <c r="C65" s="6">
        <v>277</v>
      </c>
      <c r="D65" s="6">
        <v>220</v>
      </c>
      <c r="E65" s="6">
        <v>533</v>
      </c>
      <c r="F65" s="6">
        <v>4</v>
      </c>
      <c r="G65" s="6">
        <v>0</v>
      </c>
      <c r="H65" s="6">
        <v>814</v>
      </c>
      <c r="I65" s="7" t="s">
        <v>12</v>
      </c>
    </row>
    <row r="66" spans="1:9" x14ac:dyDescent="0.2">
      <c r="A66" s="2" t="s">
        <v>234</v>
      </c>
      <c r="B66" s="6">
        <v>285</v>
      </c>
      <c r="C66" s="6">
        <v>342</v>
      </c>
      <c r="D66" s="6">
        <v>152</v>
      </c>
      <c r="E66" s="6">
        <v>437</v>
      </c>
      <c r="F66" s="6">
        <v>15</v>
      </c>
      <c r="G66" s="6">
        <v>0</v>
      </c>
      <c r="H66" s="6">
        <v>794</v>
      </c>
      <c r="I66" s="7" t="s">
        <v>12</v>
      </c>
    </row>
    <row r="67" spans="1:9" x14ac:dyDescent="0.2">
      <c r="A67" s="2" t="s">
        <v>255</v>
      </c>
      <c r="B67" s="6">
        <v>254</v>
      </c>
      <c r="C67" s="6">
        <v>244</v>
      </c>
      <c r="D67" s="6">
        <v>147</v>
      </c>
      <c r="E67" s="6">
        <v>401</v>
      </c>
      <c r="F67" s="6">
        <v>3</v>
      </c>
      <c r="G67" s="6">
        <v>0</v>
      </c>
      <c r="H67" s="6">
        <v>648</v>
      </c>
      <c r="I67" s="7" t="s">
        <v>12</v>
      </c>
    </row>
    <row r="68" spans="1:9" x14ac:dyDescent="0.2">
      <c r="A68" s="2" t="s">
        <v>256</v>
      </c>
      <c r="B68" s="6">
        <v>246</v>
      </c>
      <c r="C68" s="6">
        <v>248</v>
      </c>
      <c r="D68" s="6">
        <v>141</v>
      </c>
      <c r="E68" s="6">
        <v>387</v>
      </c>
      <c r="F68" s="6">
        <v>1</v>
      </c>
      <c r="G68" s="6">
        <v>0</v>
      </c>
      <c r="H68" s="6">
        <v>636</v>
      </c>
      <c r="I68" s="7" t="s">
        <v>12</v>
      </c>
    </row>
    <row r="69" spans="1:9" x14ac:dyDescent="0.2">
      <c r="A69" s="2" t="s">
        <v>249</v>
      </c>
      <c r="B69" s="6">
        <v>291</v>
      </c>
      <c r="C69" s="6">
        <v>279</v>
      </c>
      <c r="D69" s="6">
        <v>51</v>
      </c>
      <c r="E69" s="6">
        <v>342</v>
      </c>
      <c r="F69" s="6">
        <v>1</v>
      </c>
      <c r="G69" s="6">
        <v>0</v>
      </c>
      <c r="H69" s="6">
        <v>622</v>
      </c>
      <c r="I69" s="7" t="s">
        <v>12</v>
      </c>
    </row>
    <row r="70" spans="1:9" x14ac:dyDescent="0.2">
      <c r="A70" s="2" t="s">
        <v>107</v>
      </c>
      <c r="B70" s="6">
        <v>293</v>
      </c>
      <c r="C70" s="6">
        <v>284</v>
      </c>
      <c r="D70" s="6">
        <v>38</v>
      </c>
      <c r="E70" s="6">
        <v>331</v>
      </c>
      <c r="F70" s="6">
        <v>6</v>
      </c>
      <c r="G70" s="6">
        <v>0</v>
      </c>
      <c r="H70" s="6">
        <v>621</v>
      </c>
      <c r="I70" s="7" t="s">
        <v>12</v>
      </c>
    </row>
    <row r="71" spans="1:9" x14ac:dyDescent="0.2">
      <c r="A71" s="2" t="s">
        <v>168</v>
      </c>
      <c r="B71" s="6">
        <v>295</v>
      </c>
      <c r="C71" s="6">
        <v>64</v>
      </c>
      <c r="D71" s="6">
        <v>208</v>
      </c>
      <c r="E71" s="6">
        <v>503</v>
      </c>
      <c r="F71" s="6">
        <v>1</v>
      </c>
      <c r="G71" s="6">
        <v>0</v>
      </c>
      <c r="H71" s="6">
        <v>568</v>
      </c>
      <c r="I71" s="7" t="s">
        <v>14</v>
      </c>
    </row>
    <row r="72" spans="1:9" x14ac:dyDescent="0.2">
      <c r="A72" s="2" t="s">
        <v>212</v>
      </c>
      <c r="B72" s="6">
        <v>200</v>
      </c>
      <c r="C72" s="6">
        <v>201</v>
      </c>
      <c r="D72" s="6">
        <v>141</v>
      </c>
      <c r="E72" s="6">
        <v>341</v>
      </c>
      <c r="F72" s="6">
        <v>21</v>
      </c>
      <c r="G72" s="6">
        <v>0</v>
      </c>
      <c r="H72" s="6">
        <v>563</v>
      </c>
      <c r="I72" s="7" t="s">
        <v>14</v>
      </c>
    </row>
    <row r="73" spans="1:9" x14ac:dyDescent="0.2">
      <c r="A73" s="2" t="s">
        <v>69</v>
      </c>
      <c r="B73" s="6">
        <v>235</v>
      </c>
      <c r="C73" s="6">
        <v>104</v>
      </c>
      <c r="D73" s="6">
        <v>220</v>
      </c>
      <c r="E73" s="6">
        <v>455</v>
      </c>
      <c r="F73" s="6">
        <v>1</v>
      </c>
      <c r="G73" s="6">
        <v>0</v>
      </c>
      <c r="H73" s="6">
        <v>560</v>
      </c>
      <c r="I73" s="7" t="s">
        <v>14</v>
      </c>
    </row>
    <row r="74" spans="1:9" x14ac:dyDescent="0.2">
      <c r="A74" s="2" t="s">
        <v>63</v>
      </c>
      <c r="B74" s="6">
        <v>256</v>
      </c>
      <c r="C74" s="6">
        <v>27</v>
      </c>
      <c r="D74" s="6">
        <v>272</v>
      </c>
      <c r="E74" s="6">
        <v>528</v>
      </c>
      <c r="F74" s="6">
        <v>2</v>
      </c>
      <c r="G74" s="6">
        <v>0</v>
      </c>
      <c r="H74" s="6">
        <v>557</v>
      </c>
      <c r="I74" s="7" t="s">
        <v>14</v>
      </c>
    </row>
    <row r="75" spans="1:9" x14ac:dyDescent="0.2">
      <c r="A75" s="2" t="s">
        <v>118</v>
      </c>
      <c r="B75" s="6">
        <v>219</v>
      </c>
      <c r="C75" s="6">
        <v>233</v>
      </c>
      <c r="D75" s="6">
        <v>60</v>
      </c>
      <c r="E75" s="6">
        <v>279</v>
      </c>
      <c r="F75" s="6">
        <v>34</v>
      </c>
      <c r="G75" s="6">
        <v>0</v>
      </c>
      <c r="H75" s="6">
        <v>546</v>
      </c>
      <c r="I75" s="7" t="s">
        <v>14</v>
      </c>
    </row>
    <row r="76" spans="1:9" x14ac:dyDescent="0.2">
      <c r="A76" s="2" t="s">
        <v>128</v>
      </c>
      <c r="B76" s="6">
        <v>232</v>
      </c>
      <c r="C76" s="6">
        <v>239</v>
      </c>
      <c r="D76" s="6">
        <v>52</v>
      </c>
      <c r="E76" s="6">
        <v>284</v>
      </c>
      <c r="F76" s="6">
        <v>16</v>
      </c>
      <c r="G76" s="6">
        <v>0</v>
      </c>
      <c r="H76" s="6">
        <v>539</v>
      </c>
      <c r="I76" s="7" t="s">
        <v>14</v>
      </c>
    </row>
    <row r="77" spans="1:9" x14ac:dyDescent="0.2">
      <c r="A77" s="2" t="s">
        <v>33</v>
      </c>
      <c r="B77" s="6">
        <v>246</v>
      </c>
      <c r="C77" s="6">
        <v>242</v>
      </c>
      <c r="D77" s="6">
        <v>29</v>
      </c>
      <c r="E77" s="6">
        <v>275</v>
      </c>
      <c r="F77" s="6">
        <v>7</v>
      </c>
      <c r="G77" s="6">
        <v>0</v>
      </c>
      <c r="H77" s="6">
        <v>524</v>
      </c>
      <c r="I77" s="7" t="s">
        <v>14</v>
      </c>
    </row>
    <row r="78" spans="1:9" x14ac:dyDescent="0.2">
      <c r="A78" s="2" t="s">
        <v>173</v>
      </c>
      <c r="B78" s="6">
        <v>211</v>
      </c>
      <c r="C78" s="6">
        <v>192</v>
      </c>
      <c r="D78" s="6">
        <v>51</v>
      </c>
      <c r="E78" s="6">
        <v>262</v>
      </c>
      <c r="F78" s="6">
        <v>58</v>
      </c>
      <c r="G78" s="6">
        <v>0</v>
      </c>
      <c r="H78" s="6">
        <v>512</v>
      </c>
      <c r="I78" s="7" t="s">
        <v>14</v>
      </c>
    </row>
    <row r="79" spans="1:9" x14ac:dyDescent="0.2">
      <c r="A79" s="2" t="s">
        <v>119</v>
      </c>
      <c r="B79" s="6">
        <v>194</v>
      </c>
      <c r="C79" s="6">
        <v>194</v>
      </c>
      <c r="D79" s="6">
        <v>6</v>
      </c>
      <c r="E79" s="6">
        <v>200</v>
      </c>
      <c r="F79" s="6">
        <v>9</v>
      </c>
      <c r="G79" s="6">
        <v>0</v>
      </c>
      <c r="H79" s="6">
        <v>403</v>
      </c>
      <c r="I79" s="7" t="s">
        <v>14</v>
      </c>
    </row>
    <row r="80" spans="1:9" x14ac:dyDescent="0.2">
      <c r="A80" s="2" t="s">
        <v>191</v>
      </c>
      <c r="B80" s="6">
        <v>197</v>
      </c>
      <c r="C80" s="6">
        <v>185</v>
      </c>
      <c r="D80" s="6">
        <v>12</v>
      </c>
      <c r="E80" s="6">
        <v>209</v>
      </c>
      <c r="F80" s="6">
        <v>0</v>
      </c>
      <c r="G80" s="6">
        <v>0</v>
      </c>
      <c r="H80" s="6">
        <v>394</v>
      </c>
      <c r="I80" s="7" t="s">
        <v>14</v>
      </c>
    </row>
    <row r="81" spans="1:9" x14ac:dyDescent="0.2">
      <c r="A81" s="2" t="s">
        <v>263</v>
      </c>
      <c r="B81" s="6">
        <v>135</v>
      </c>
      <c r="C81" s="6">
        <v>128</v>
      </c>
      <c r="D81" s="6">
        <v>23</v>
      </c>
      <c r="E81" s="6">
        <v>158</v>
      </c>
      <c r="F81" s="6">
        <v>107</v>
      </c>
      <c r="G81" s="6">
        <v>0</v>
      </c>
      <c r="H81" s="6">
        <v>393</v>
      </c>
      <c r="I81" s="7" t="s">
        <v>14</v>
      </c>
    </row>
    <row r="82" spans="1:9" x14ac:dyDescent="0.2">
      <c r="A82" s="2" t="s">
        <v>75</v>
      </c>
      <c r="B82" s="6">
        <v>210</v>
      </c>
      <c r="C82" s="6">
        <v>132</v>
      </c>
      <c r="D82" s="6">
        <v>35</v>
      </c>
      <c r="E82" s="6">
        <v>245</v>
      </c>
      <c r="F82" s="6">
        <v>10</v>
      </c>
      <c r="G82" s="6">
        <v>0</v>
      </c>
      <c r="H82" s="6">
        <v>387</v>
      </c>
      <c r="I82" s="7" t="s">
        <v>14</v>
      </c>
    </row>
    <row r="83" spans="1:9" x14ac:dyDescent="0.2">
      <c r="A83" s="2" t="s">
        <v>40</v>
      </c>
      <c r="B83" s="6">
        <v>163</v>
      </c>
      <c r="C83" s="6">
        <v>126</v>
      </c>
      <c r="D83" s="6">
        <v>92</v>
      </c>
      <c r="E83" s="6">
        <v>255</v>
      </c>
      <c r="F83" s="6">
        <v>3</v>
      </c>
      <c r="G83" s="6">
        <v>0</v>
      </c>
      <c r="H83" s="6">
        <v>384</v>
      </c>
      <c r="I83" s="7" t="s">
        <v>14</v>
      </c>
    </row>
    <row r="84" spans="1:9" x14ac:dyDescent="0.2">
      <c r="A84" s="2" t="s">
        <v>42</v>
      </c>
      <c r="B84" s="6">
        <v>183</v>
      </c>
      <c r="C84" s="6">
        <v>199</v>
      </c>
      <c r="D84" s="6">
        <v>0</v>
      </c>
      <c r="E84" s="6">
        <v>183</v>
      </c>
      <c r="F84" s="6">
        <v>0</v>
      </c>
      <c r="G84" s="6">
        <v>0</v>
      </c>
      <c r="H84" s="6">
        <v>382</v>
      </c>
      <c r="I84" s="7" t="s">
        <v>14</v>
      </c>
    </row>
    <row r="85" spans="1:9" x14ac:dyDescent="0.2">
      <c r="A85" s="2" t="s">
        <v>247</v>
      </c>
      <c r="B85" s="6">
        <v>156</v>
      </c>
      <c r="C85" s="6">
        <v>165</v>
      </c>
      <c r="D85" s="6">
        <v>52</v>
      </c>
      <c r="E85" s="6">
        <v>208</v>
      </c>
      <c r="F85" s="6">
        <v>4</v>
      </c>
      <c r="G85" s="6">
        <v>0</v>
      </c>
      <c r="H85" s="6">
        <v>377</v>
      </c>
      <c r="I85" s="7" t="s">
        <v>14</v>
      </c>
    </row>
    <row r="86" spans="1:9" x14ac:dyDescent="0.2">
      <c r="A86" s="2" t="s">
        <v>186</v>
      </c>
      <c r="B86" s="6">
        <v>274</v>
      </c>
      <c r="C86" s="6">
        <v>73</v>
      </c>
      <c r="D86" s="6">
        <v>13</v>
      </c>
      <c r="E86" s="6">
        <v>287</v>
      </c>
      <c r="F86" s="6">
        <v>3</v>
      </c>
      <c r="G86" s="6">
        <v>0</v>
      </c>
      <c r="H86" s="6">
        <v>363</v>
      </c>
      <c r="I86" s="7" t="s">
        <v>14</v>
      </c>
    </row>
    <row r="87" spans="1:9" x14ac:dyDescent="0.2">
      <c r="A87" s="2" t="s">
        <v>171</v>
      </c>
      <c r="B87" s="6">
        <v>162</v>
      </c>
      <c r="C87" s="6">
        <v>160</v>
      </c>
      <c r="D87" s="6">
        <v>33</v>
      </c>
      <c r="E87" s="6">
        <v>195</v>
      </c>
      <c r="F87" s="6">
        <v>0</v>
      </c>
      <c r="G87" s="6">
        <v>0</v>
      </c>
      <c r="H87" s="6">
        <v>355</v>
      </c>
      <c r="I87" s="7" t="s">
        <v>14</v>
      </c>
    </row>
    <row r="88" spans="1:9" x14ac:dyDescent="0.2">
      <c r="A88" s="2" t="s">
        <v>264</v>
      </c>
      <c r="B88" s="6">
        <v>169</v>
      </c>
      <c r="C88" s="6">
        <v>163</v>
      </c>
      <c r="D88" s="6">
        <v>15</v>
      </c>
      <c r="E88" s="6">
        <v>184</v>
      </c>
      <c r="F88" s="6">
        <v>1</v>
      </c>
      <c r="G88" s="6">
        <v>0</v>
      </c>
      <c r="H88" s="6">
        <v>348</v>
      </c>
      <c r="I88" s="7" t="s">
        <v>14</v>
      </c>
    </row>
    <row r="89" spans="1:9" x14ac:dyDescent="0.2">
      <c r="A89" s="2" t="s">
        <v>66</v>
      </c>
      <c r="B89" s="6">
        <v>121</v>
      </c>
      <c r="C89" s="6">
        <v>128</v>
      </c>
      <c r="D89" s="6">
        <v>54</v>
      </c>
      <c r="E89" s="6">
        <v>175</v>
      </c>
      <c r="F89" s="6">
        <v>2</v>
      </c>
      <c r="G89" s="6">
        <v>0</v>
      </c>
      <c r="H89" s="6">
        <v>305</v>
      </c>
      <c r="I89" s="7" t="s">
        <v>14</v>
      </c>
    </row>
    <row r="90" spans="1:9" x14ac:dyDescent="0.2">
      <c r="A90" s="2" t="s">
        <v>152</v>
      </c>
      <c r="B90" s="6">
        <v>144</v>
      </c>
      <c r="C90" s="6">
        <v>139</v>
      </c>
      <c r="D90" s="6">
        <v>1</v>
      </c>
      <c r="E90" s="6">
        <v>145</v>
      </c>
      <c r="F90" s="6">
        <v>0</v>
      </c>
      <c r="G90" s="6">
        <v>0</v>
      </c>
      <c r="H90" s="6">
        <v>284</v>
      </c>
      <c r="I90" s="7" t="s">
        <v>14</v>
      </c>
    </row>
    <row r="91" spans="1:9" x14ac:dyDescent="0.2">
      <c r="A91" s="2" t="s">
        <v>104</v>
      </c>
      <c r="B91" s="6">
        <v>86</v>
      </c>
      <c r="C91" s="6">
        <v>98</v>
      </c>
      <c r="D91" s="6">
        <v>84</v>
      </c>
      <c r="E91" s="6">
        <v>170</v>
      </c>
      <c r="F91" s="6">
        <v>0</v>
      </c>
      <c r="G91" s="6">
        <v>0</v>
      </c>
      <c r="H91" s="6">
        <v>268</v>
      </c>
      <c r="I91" s="7" t="s">
        <v>14</v>
      </c>
    </row>
    <row r="92" spans="1:9" x14ac:dyDescent="0.2">
      <c r="A92" s="2" t="s">
        <v>56</v>
      </c>
      <c r="B92" s="6">
        <v>149</v>
      </c>
      <c r="C92" s="6">
        <v>38</v>
      </c>
      <c r="D92" s="6">
        <v>67</v>
      </c>
      <c r="E92" s="6">
        <v>216</v>
      </c>
      <c r="F92" s="6">
        <v>0</v>
      </c>
      <c r="G92" s="6">
        <v>0</v>
      </c>
      <c r="H92" s="6">
        <v>254</v>
      </c>
      <c r="I92" s="7" t="s">
        <v>14</v>
      </c>
    </row>
    <row r="93" spans="1:9" x14ac:dyDescent="0.2">
      <c r="A93" s="2" t="s">
        <v>124</v>
      </c>
      <c r="B93" s="6">
        <v>54</v>
      </c>
      <c r="C93" s="6">
        <v>54</v>
      </c>
      <c r="D93" s="6">
        <v>14</v>
      </c>
      <c r="E93" s="6">
        <v>68</v>
      </c>
      <c r="F93" s="6">
        <v>131</v>
      </c>
      <c r="G93" s="6">
        <v>0</v>
      </c>
      <c r="H93" s="6">
        <v>253</v>
      </c>
      <c r="I93" s="7" t="s">
        <v>14</v>
      </c>
    </row>
    <row r="94" spans="1:9" x14ac:dyDescent="0.2">
      <c r="A94" s="2" t="s">
        <v>236</v>
      </c>
      <c r="B94" s="6">
        <v>102</v>
      </c>
      <c r="C94" s="6">
        <v>98</v>
      </c>
      <c r="D94" s="6">
        <v>49</v>
      </c>
      <c r="E94" s="6">
        <v>151</v>
      </c>
      <c r="F94" s="6">
        <v>2</v>
      </c>
      <c r="G94" s="6">
        <v>0</v>
      </c>
      <c r="H94" s="6">
        <v>251</v>
      </c>
      <c r="I94" s="7" t="s">
        <v>14</v>
      </c>
    </row>
    <row r="95" spans="1:9" x14ac:dyDescent="0.2">
      <c r="A95" s="2" t="s">
        <v>51</v>
      </c>
      <c r="B95" s="6">
        <v>133</v>
      </c>
      <c r="C95" s="6">
        <v>91</v>
      </c>
      <c r="D95" s="6">
        <v>13</v>
      </c>
      <c r="E95" s="6">
        <v>146</v>
      </c>
      <c r="F95" s="6">
        <v>12</v>
      </c>
      <c r="G95" s="6">
        <v>0</v>
      </c>
      <c r="H95" s="6">
        <v>249</v>
      </c>
      <c r="I95" s="7" t="s">
        <v>14</v>
      </c>
    </row>
    <row r="96" spans="1:9" x14ac:dyDescent="0.2">
      <c r="A96" s="2" t="s">
        <v>164</v>
      </c>
      <c r="B96" s="6">
        <v>123</v>
      </c>
      <c r="C96" s="6">
        <v>101</v>
      </c>
      <c r="D96" s="6">
        <v>15</v>
      </c>
      <c r="E96" s="6">
        <v>138</v>
      </c>
      <c r="F96" s="6">
        <v>8</v>
      </c>
      <c r="G96" s="6">
        <v>0</v>
      </c>
      <c r="H96" s="6">
        <v>247</v>
      </c>
      <c r="I96" s="7" t="s">
        <v>14</v>
      </c>
    </row>
    <row r="97" spans="1:9" x14ac:dyDescent="0.2">
      <c r="A97" s="2" t="s">
        <v>65</v>
      </c>
      <c r="B97" s="6">
        <v>106</v>
      </c>
      <c r="C97" s="6">
        <v>101</v>
      </c>
      <c r="D97" s="6">
        <v>34</v>
      </c>
      <c r="E97" s="6">
        <v>140</v>
      </c>
      <c r="F97" s="6">
        <v>0</v>
      </c>
      <c r="G97" s="6">
        <v>0</v>
      </c>
      <c r="H97" s="6">
        <v>241</v>
      </c>
      <c r="I97" s="7" t="s">
        <v>14</v>
      </c>
    </row>
    <row r="98" spans="1:9" x14ac:dyDescent="0.2">
      <c r="A98" s="2" t="s">
        <v>111</v>
      </c>
      <c r="B98" s="6">
        <v>110</v>
      </c>
      <c r="C98" s="6">
        <v>107</v>
      </c>
      <c r="D98" s="6">
        <v>19</v>
      </c>
      <c r="E98" s="6">
        <v>129</v>
      </c>
      <c r="F98" s="6">
        <v>1</v>
      </c>
      <c r="G98" s="6">
        <v>0</v>
      </c>
      <c r="H98" s="6">
        <v>237</v>
      </c>
      <c r="I98" s="7" t="s">
        <v>14</v>
      </c>
    </row>
    <row r="99" spans="1:9" x14ac:dyDescent="0.2">
      <c r="A99" s="2" t="s">
        <v>15</v>
      </c>
      <c r="B99" s="6">
        <v>77</v>
      </c>
      <c r="C99" s="6">
        <v>105</v>
      </c>
      <c r="D99" s="6">
        <v>9</v>
      </c>
      <c r="E99" s="6">
        <v>86</v>
      </c>
      <c r="F99" s="6">
        <v>0</v>
      </c>
      <c r="G99" s="6">
        <v>0</v>
      </c>
      <c r="H99" s="6">
        <v>191</v>
      </c>
      <c r="I99" s="7" t="s">
        <v>14</v>
      </c>
    </row>
    <row r="100" spans="1:9" x14ac:dyDescent="0.2">
      <c r="A100" s="2" t="s">
        <v>245</v>
      </c>
      <c r="B100" s="6">
        <v>94</v>
      </c>
      <c r="C100" s="6">
        <v>85</v>
      </c>
      <c r="D100" s="6">
        <v>10</v>
      </c>
      <c r="E100" s="6">
        <v>104</v>
      </c>
      <c r="F100" s="6">
        <v>1</v>
      </c>
      <c r="G100" s="6">
        <v>0</v>
      </c>
      <c r="H100" s="6">
        <v>190</v>
      </c>
      <c r="I100" s="7" t="s">
        <v>14</v>
      </c>
    </row>
    <row r="101" spans="1:9" x14ac:dyDescent="0.2">
      <c r="A101" s="2" t="s">
        <v>39</v>
      </c>
      <c r="B101" s="6">
        <v>105</v>
      </c>
      <c r="C101" s="6">
        <v>2</v>
      </c>
      <c r="D101" s="6">
        <v>82</v>
      </c>
      <c r="E101" s="6">
        <v>187</v>
      </c>
      <c r="F101" s="6">
        <v>0</v>
      </c>
      <c r="G101" s="6">
        <v>0</v>
      </c>
      <c r="H101" s="6">
        <v>189</v>
      </c>
      <c r="I101" s="7" t="s">
        <v>14</v>
      </c>
    </row>
    <row r="102" spans="1:9" x14ac:dyDescent="0.2">
      <c r="A102" s="2" t="s">
        <v>73</v>
      </c>
      <c r="B102" s="6">
        <v>102</v>
      </c>
      <c r="C102" s="6">
        <v>52</v>
      </c>
      <c r="D102" s="6">
        <v>22</v>
      </c>
      <c r="E102" s="6">
        <v>124</v>
      </c>
      <c r="F102" s="6">
        <v>1</v>
      </c>
      <c r="G102" s="6">
        <v>0</v>
      </c>
      <c r="H102" s="6">
        <v>177</v>
      </c>
      <c r="I102" s="7" t="s">
        <v>14</v>
      </c>
    </row>
    <row r="103" spans="1:9" x14ac:dyDescent="0.2">
      <c r="A103" s="2" t="s">
        <v>176</v>
      </c>
      <c r="B103" s="6">
        <v>48</v>
      </c>
      <c r="C103" s="6">
        <v>66</v>
      </c>
      <c r="D103" s="6">
        <v>53</v>
      </c>
      <c r="E103" s="6">
        <v>101</v>
      </c>
      <c r="F103" s="6">
        <v>0</v>
      </c>
      <c r="G103" s="6">
        <v>0</v>
      </c>
      <c r="H103" s="6">
        <v>167</v>
      </c>
      <c r="I103" s="7" t="s">
        <v>14</v>
      </c>
    </row>
    <row r="104" spans="1:9" x14ac:dyDescent="0.2">
      <c r="A104" s="2" t="s">
        <v>13</v>
      </c>
      <c r="B104" s="6">
        <v>78</v>
      </c>
      <c r="C104" s="6">
        <v>72</v>
      </c>
      <c r="D104" s="6">
        <v>2</v>
      </c>
      <c r="E104" s="6">
        <v>80</v>
      </c>
      <c r="F104" s="6">
        <v>1</v>
      </c>
      <c r="G104" s="6">
        <v>0</v>
      </c>
      <c r="H104" s="6">
        <v>153</v>
      </c>
      <c r="I104" s="7" t="s">
        <v>14</v>
      </c>
    </row>
    <row r="105" spans="1:9" x14ac:dyDescent="0.2">
      <c r="A105" s="2" t="s">
        <v>205</v>
      </c>
      <c r="B105" s="6">
        <v>64</v>
      </c>
      <c r="C105" s="6">
        <v>67</v>
      </c>
      <c r="D105" s="6">
        <v>14</v>
      </c>
      <c r="E105" s="6">
        <v>78</v>
      </c>
      <c r="F105" s="6">
        <v>0</v>
      </c>
      <c r="G105" s="6">
        <v>0</v>
      </c>
      <c r="H105" s="6">
        <v>145</v>
      </c>
      <c r="I105" s="7" t="s">
        <v>14</v>
      </c>
    </row>
    <row r="106" spans="1:9" x14ac:dyDescent="0.2">
      <c r="A106" s="2" t="s">
        <v>116</v>
      </c>
      <c r="B106" s="6">
        <v>61</v>
      </c>
      <c r="C106" s="6">
        <v>51</v>
      </c>
      <c r="D106" s="6">
        <v>31</v>
      </c>
      <c r="E106" s="6">
        <v>92</v>
      </c>
      <c r="F106" s="6">
        <v>1</v>
      </c>
      <c r="G106" s="6">
        <v>0</v>
      </c>
      <c r="H106" s="6">
        <v>144</v>
      </c>
      <c r="I106" s="7" t="s">
        <v>14</v>
      </c>
    </row>
    <row r="107" spans="1:9" x14ac:dyDescent="0.2">
      <c r="A107" s="2" t="s">
        <v>193</v>
      </c>
      <c r="B107" s="6">
        <v>43</v>
      </c>
      <c r="C107" s="6">
        <v>43</v>
      </c>
      <c r="D107" s="6">
        <v>43</v>
      </c>
      <c r="E107" s="6">
        <v>86</v>
      </c>
      <c r="F107" s="6">
        <v>0</v>
      </c>
      <c r="G107" s="6">
        <v>0</v>
      </c>
      <c r="H107" s="6">
        <v>129</v>
      </c>
      <c r="I107" s="7" t="s">
        <v>14</v>
      </c>
    </row>
    <row r="108" spans="1:9" x14ac:dyDescent="0.2">
      <c r="A108" s="2" t="s">
        <v>64</v>
      </c>
      <c r="B108" s="6">
        <v>52</v>
      </c>
      <c r="C108" s="6">
        <v>45</v>
      </c>
      <c r="D108" s="6">
        <v>21</v>
      </c>
      <c r="E108" s="6">
        <v>73</v>
      </c>
      <c r="F108" s="6">
        <v>1</v>
      </c>
      <c r="G108" s="6">
        <v>0</v>
      </c>
      <c r="H108" s="6">
        <v>119</v>
      </c>
      <c r="I108" s="7" t="s">
        <v>14</v>
      </c>
    </row>
    <row r="109" spans="1:9" x14ac:dyDescent="0.2">
      <c r="A109" s="2" t="s">
        <v>172</v>
      </c>
      <c r="B109" s="6">
        <v>53</v>
      </c>
      <c r="C109" s="6">
        <v>20</v>
      </c>
      <c r="D109" s="6">
        <v>36</v>
      </c>
      <c r="E109" s="6">
        <v>89</v>
      </c>
      <c r="F109" s="6">
        <v>2</v>
      </c>
      <c r="G109" s="6">
        <v>0</v>
      </c>
      <c r="H109" s="6">
        <v>111</v>
      </c>
      <c r="I109" s="7" t="s">
        <v>14</v>
      </c>
    </row>
    <row r="110" spans="1:9" x14ac:dyDescent="0.2">
      <c r="A110" s="2" t="s">
        <v>29</v>
      </c>
      <c r="B110" s="6">
        <v>44</v>
      </c>
      <c r="C110" s="6">
        <v>47</v>
      </c>
      <c r="D110" s="6">
        <v>11</v>
      </c>
      <c r="E110" s="6">
        <v>55</v>
      </c>
      <c r="F110" s="6">
        <v>7</v>
      </c>
      <c r="G110" s="6">
        <v>0</v>
      </c>
      <c r="H110" s="6">
        <v>109</v>
      </c>
      <c r="I110" s="7" t="s">
        <v>14</v>
      </c>
    </row>
    <row r="111" spans="1:9" x14ac:dyDescent="0.2">
      <c r="A111" s="2" t="s">
        <v>207</v>
      </c>
      <c r="B111" s="6">
        <v>34</v>
      </c>
      <c r="C111" s="6">
        <v>36</v>
      </c>
      <c r="D111" s="6">
        <v>36</v>
      </c>
      <c r="E111" s="6">
        <v>70</v>
      </c>
      <c r="F111" s="6">
        <v>0</v>
      </c>
      <c r="G111" s="6">
        <v>0</v>
      </c>
      <c r="H111" s="6">
        <v>106</v>
      </c>
      <c r="I111" s="7" t="s">
        <v>14</v>
      </c>
    </row>
    <row r="112" spans="1:9" x14ac:dyDescent="0.2">
      <c r="A112" s="2" t="s">
        <v>35</v>
      </c>
      <c r="B112" s="6">
        <v>40</v>
      </c>
      <c r="C112" s="6">
        <v>13</v>
      </c>
      <c r="D112" s="6">
        <v>37</v>
      </c>
      <c r="E112" s="6">
        <v>77</v>
      </c>
      <c r="F112" s="6">
        <v>5</v>
      </c>
      <c r="G112" s="6">
        <v>0</v>
      </c>
      <c r="H112" s="6">
        <v>95</v>
      </c>
      <c r="I112" s="7" t="s">
        <v>14</v>
      </c>
    </row>
    <row r="113" spans="1:9" x14ac:dyDescent="0.2">
      <c r="A113" s="2" t="s">
        <v>174</v>
      </c>
      <c r="B113" s="6">
        <v>44</v>
      </c>
      <c r="C113" s="6">
        <v>44</v>
      </c>
      <c r="D113" s="6">
        <v>0</v>
      </c>
      <c r="E113" s="6">
        <v>44</v>
      </c>
      <c r="F113" s="6">
        <v>1</v>
      </c>
      <c r="G113" s="6">
        <v>0</v>
      </c>
      <c r="H113" s="6">
        <v>89</v>
      </c>
      <c r="I113" s="7" t="s">
        <v>14</v>
      </c>
    </row>
    <row r="114" spans="1:9" x14ac:dyDescent="0.2">
      <c r="A114" s="2" t="s">
        <v>216</v>
      </c>
      <c r="B114" s="6">
        <v>41</v>
      </c>
      <c r="C114" s="6">
        <v>45</v>
      </c>
      <c r="D114" s="6">
        <v>3</v>
      </c>
      <c r="E114" s="6">
        <v>44</v>
      </c>
      <c r="F114" s="6">
        <v>0</v>
      </c>
      <c r="G114" s="6">
        <v>0</v>
      </c>
      <c r="H114" s="6">
        <v>89</v>
      </c>
      <c r="I114" s="7" t="s">
        <v>14</v>
      </c>
    </row>
    <row r="115" spans="1:9" x14ac:dyDescent="0.2">
      <c r="A115" s="2" t="s">
        <v>53</v>
      </c>
      <c r="B115" s="6">
        <v>59</v>
      </c>
      <c r="C115" s="6">
        <v>20</v>
      </c>
      <c r="D115" s="6">
        <v>8</v>
      </c>
      <c r="E115" s="6">
        <v>67</v>
      </c>
      <c r="F115" s="6">
        <v>0</v>
      </c>
      <c r="G115" s="6">
        <v>0</v>
      </c>
      <c r="H115" s="6">
        <v>87</v>
      </c>
      <c r="I115" s="7" t="s">
        <v>14</v>
      </c>
    </row>
    <row r="116" spans="1:9" x14ac:dyDescent="0.2">
      <c r="A116" s="2" t="s">
        <v>231</v>
      </c>
      <c r="B116" s="6">
        <v>43</v>
      </c>
      <c r="C116" s="6">
        <v>0</v>
      </c>
      <c r="D116" s="6">
        <v>43</v>
      </c>
      <c r="E116" s="6">
        <v>86</v>
      </c>
      <c r="F116" s="6">
        <v>0</v>
      </c>
      <c r="G116" s="6">
        <v>0</v>
      </c>
      <c r="H116" s="6">
        <v>86</v>
      </c>
      <c r="I116" s="7" t="s">
        <v>14</v>
      </c>
    </row>
    <row r="117" spans="1:9" x14ac:dyDescent="0.2">
      <c r="A117" s="2" t="s">
        <v>196</v>
      </c>
      <c r="B117" s="6">
        <v>32</v>
      </c>
      <c r="C117" s="6">
        <v>33</v>
      </c>
      <c r="D117" s="6">
        <v>16</v>
      </c>
      <c r="E117" s="6">
        <v>48</v>
      </c>
      <c r="F117" s="6">
        <v>1</v>
      </c>
      <c r="G117" s="6">
        <v>0</v>
      </c>
      <c r="H117" s="6">
        <v>82</v>
      </c>
      <c r="I117" s="7" t="s">
        <v>14</v>
      </c>
    </row>
    <row r="118" spans="1:9" x14ac:dyDescent="0.2">
      <c r="A118" s="2" t="s">
        <v>72</v>
      </c>
      <c r="B118" s="6">
        <v>40</v>
      </c>
      <c r="C118" s="6">
        <v>28</v>
      </c>
      <c r="D118" s="6">
        <v>5</v>
      </c>
      <c r="E118" s="6">
        <v>45</v>
      </c>
      <c r="F118" s="6">
        <v>1</v>
      </c>
      <c r="G118" s="6">
        <v>0</v>
      </c>
      <c r="H118" s="6">
        <v>74</v>
      </c>
      <c r="I118" s="7" t="s">
        <v>14</v>
      </c>
    </row>
    <row r="119" spans="1:9" x14ac:dyDescent="0.2">
      <c r="A119" s="2" t="s">
        <v>162</v>
      </c>
      <c r="B119" s="6">
        <v>27</v>
      </c>
      <c r="C119" s="6">
        <v>34</v>
      </c>
      <c r="D119" s="6">
        <v>7</v>
      </c>
      <c r="E119" s="6">
        <v>34</v>
      </c>
      <c r="F119" s="6">
        <v>2</v>
      </c>
      <c r="G119" s="6">
        <v>0</v>
      </c>
      <c r="H119" s="6">
        <v>70</v>
      </c>
      <c r="I119" s="7" t="s">
        <v>14</v>
      </c>
    </row>
    <row r="120" spans="1:9" x14ac:dyDescent="0.2">
      <c r="A120" s="2" t="s">
        <v>160</v>
      </c>
      <c r="B120" s="6">
        <v>31</v>
      </c>
      <c r="C120" s="6">
        <v>1</v>
      </c>
      <c r="D120" s="6">
        <v>30</v>
      </c>
      <c r="E120" s="6">
        <v>61</v>
      </c>
      <c r="F120" s="6">
        <v>1</v>
      </c>
      <c r="G120" s="6">
        <v>0</v>
      </c>
      <c r="H120" s="6">
        <v>63</v>
      </c>
      <c r="I120" s="7" t="s">
        <v>14</v>
      </c>
    </row>
    <row r="121" spans="1:9" x14ac:dyDescent="0.2">
      <c r="A121" s="2" t="s">
        <v>161</v>
      </c>
      <c r="B121" s="6">
        <v>31</v>
      </c>
      <c r="C121" s="6">
        <v>27</v>
      </c>
      <c r="D121" s="6">
        <v>4</v>
      </c>
      <c r="E121" s="6">
        <v>35</v>
      </c>
      <c r="F121" s="6">
        <v>1</v>
      </c>
      <c r="G121" s="6">
        <v>0</v>
      </c>
      <c r="H121" s="6">
        <v>63</v>
      </c>
      <c r="I121" s="7" t="s">
        <v>14</v>
      </c>
    </row>
    <row r="122" spans="1:9" x14ac:dyDescent="0.2">
      <c r="A122" s="2" t="s">
        <v>183</v>
      </c>
      <c r="B122" s="6">
        <v>14</v>
      </c>
      <c r="C122" s="6">
        <v>29</v>
      </c>
      <c r="D122" s="6">
        <v>13</v>
      </c>
      <c r="E122" s="6">
        <v>27</v>
      </c>
      <c r="F122" s="6">
        <v>2</v>
      </c>
      <c r="G122" s="6">
        <v>0</v>
      </c>
      <c r="H122" s="6">
        <v>58</v>
      </c>
      <c r="I122" s="7" t="s">
        <v>14</v>
      </c>
    </row>
    <row r="123" spans="1:9" x14ac:dyDescent="0.2">
      <c r="A123" s="2" t="s">
        <v>195</v>
      </c>
      <c r="B123" s="6">
        <v>28</v>
      </c>
      <c r="C123" s="6">
        <v>28</v>
      </c>
      <c r="D123" s="6">
        <v>0</v>
      </c>
      <c r="E123" s="6">
        <v>28</v>
      </c>
      <c r="F123" s="6">
        <v>1</v>
      </c>
      <c r="G123" s="6">
        <v>0</v>
      </c>
      <c r="H123" s="6">
        <v>57</v>
      </c>
      <c r="I123" s="7" t="s">
        <v>14</v>
      </c>
    </row>
    <row r="124" spans="1:9" x14ac:dyDescent="0.2">
      <c r="A124" s="2" t="s">
        <v>59</v>
      </c>
      <c r="B124" s="6">
        <v>21</v>
      </c>
      <c r="C124" s="6">
        <v>21</v>
      </c>
      <c r="D124" s="6">
        <v>6</v>
      </c>
      <c r="E124" s="6">
        <v>27</v>
      </c>
      <c r="F124" s="6">
        <v>1</v>
      </c>
      <c r="G124" s="6">
        <v>0</v>
      </c>
      <c r="H124" s="6">
        <v>49</v>
      </c>
      <c r="I124" s="7" t="s">
        <v>14</v>
      </c>
    </row>
    <row r="125" spans="1:9" x14ac:dyDescent="0.2">
      <c r="A125" s="2" t="s">
        <v>188</v>
      </c>
      <c r="B125" s="6">
        <v>20</v>
      </c>
      <c r="C125" s="6">
        <v>21</v>
      </c>
      <c r="D125" s="6">
        <v>5</v>
      </c>
      <c r="E125" s="6">
        <v>25</v>
      </c>
      <c r="F125" s="6">
        <v>1</v>
      </c>
      <c r="G125" s="6">
        <v>0</v>
      </c>
      <c r="H125" s="6">
        <v>47</v>
      </c>
      <c r="I125" s="7" t="s">
        <v>14</v>
      </c>
    </row>
    <row r="126" spans="1:9" x14ac:dyDescent="0.2">
      <c r="A126" s="2" t="s">
        <v>224</v>
      </c>
      <c r="B126" s="6">
        <v>21</v>
      </c>
      <c r="C126" s="6">
        <v>11</v>
      </c>
      <c r="D126" s="6">
        <v>13</v>
      </c>
      <c r="E126" s="6">
        <v>34</v>
      </c>
      <c r="F126" s="6">
        <v>2</v>
      </c>
      <c r="G126" s="6">
        <v>0</v>
      </c>
      <c r="H126" s="6">
        <v>47</v>
      </c>
      <c r="I126" s="7" t="s">
        <v>14</v>
      </c>
    </row>
    <row r="127" spans="1:9" x14ac:dyDescent="0.2">
      <c r="A127" s="2" t="s">
        <v>19</v>
      </c>
      <c r="B127" s="6">
        <v>21</v>
      </c>
      <c r="C127" s="6">
        <v>24</v>
      </c>
      <c r="D127" s="6">
        <v>0</v>
      </c>
      <c r="E127" s="6">
        <v>21</v>
      </c>
      <c r="F127" s="6">
        <v>1</v>
      </c>
      <c r="G127" s="6">
        <v>0</v>
      </c>
      <c r="H127" s="6">
        <v>46</v>
      </c>
      <c r="I127" s="7" t="s">
        <v>14</v>
      </c>
    </row>
    <row r="128" spans="1:9" x14ac:dyDescent="0.2">
      <c r="A128" s="2" t="s">
        <v>78</v>
      </c>
      <c r="B128" s="6">
        <v>31</v>
      </c>
      <c r="C128" s="6">
        <v>7</v>
      </c>
      <c r="D128" s="6">
        <v>7</v>
      </c>
      <c r="E128" s="6">
        <v>38</v>
      </c>
      <c r="F128" s="6">
        <v>1</v>
      </c>
      <c r="G128" s="6">
        <v>0</v>
      </c>
      <c r="H128" s="6">
        <v>46</v>
      </c>
      <c r="I128" s="7" t="s">
        <v>14</v>
      </c>
    </row>
    <row r="129" spans="1:9" x14ac:dyDescent="0.2">
      <c r="A129" s="2" t="s">
        <v>198</v>
      </c>
      <c r="B129" s="6">
        <v>11</v>
      </c>
      <c r="C129" s="6">
        <v>13</v>
      </c>
      <c r="D129" s="6">
        <v>22</v>
      </c>
      <c r="E129" s="6">
        <v>33</v>
      </c>
      <c r="F129" s="6">
        <v>0</v>
      </c>
      <c r="G129" s="6">
        <v>0</v>
      </c>
      <c r="H129" s="6">
        <v>46</v>
      </c>
      <c r="I129" s="7" t="s">
        <v>14</v>
      </c>
    </row>
    <row r="130" spans="1:9" x14ac:dyDescent="0.2">
      <c r="A130" s="2" t="s">
        <v>67</v>
      </c>
      <c r="B130" s="6">
        <v>20</v>
      </c>
      <c r="C130" s="6">
        <v>25</v>
      </c>
      <c r="D130" s="6">
        <v>0</v>
      </c>
      <c r="E130" s="6">
        <v>20</v>
      </c>
      <c r="F130" s="6">
        <v>0</v>
      </c>
      <c r="G130" s="6">
        <v>0</v>
      </c>
      <c r="H130" s="6">
        <v>45</v>
      </c>
      <c r="I130" s="7" t="s">
        <v>14</v>
      </c>
    </row>
    <row r="131" spans="1:9" x14ac:dyDescent="0.2">
      <c r="A131" s="2" t="s">
        <v>26</v>
      </c>
      <c r="B131" s="6">
        <v>12</v>
      </c>
      <c r="C131" s="6">
        <v>12</v>
      </c>
      <c r="D131" s="6">
        <v>18</v>
      </c>
      <c r="E131" s="6">
        <v>30</v>
      </c>
      <c r="F131" s="6">
        <v>0</v>
      </c>
      <c r="G131" s="6">
        <v>0</v>
      </c>
      <c r="H131" s="6">
        <v>42</v>
      </c>
      <c r="I131" s="7" t="s">
        <v>14</v>
      </c>
    </row>
    <row r="132" spans="1:9" x14ac:dyDescent="0.2">
      <c r="A132" s="2" t="s">
        <v>258</v>
      </c>
      <c r="B132" s="6">
        <v>16</v>
      </c>
      <c r="C132" s="6">
        <v>26</v>
      </c>
      <c r="D132" s="6">
        <v>0</v>
      </c>
      <c r="E132" s="6">
        <v>16</v>
      </c>
      <c r="F132" s="6">
        <v>0</v>
      </c>
      <c r="G132" s="6">
        <v>0</v>
      </c>
      <c r="H132" s="6">
        <v>42</v>
      </c>
      <c r="I132" s="7" t="s">
        <v>14</v>
      </c>
    </row>
    <row r="133" spans="1:9" x14ac:dyDescent="0.2">
      <c r="A133" s="2" t="s">
        <v>16</v>
      </c>
      <c r="B133" s="6">
        <v>23</v>
      </c>
      <c r="C133" s="6">
        <v>10</v>
      </c>
      <c r="D133" s="6">
        <v>2</v>
      </c>
      <c r="E133" s="6">
        <v>25</v>
      </c>
      <c r="F133" s="6">
        <v>6</v>
      </c>
      <c r="G133" s="6">
        <v>0</v>
      </c>
      <c r="H133" s="6">
        <v>41</v>
      </c>
      <c r="I133" s="7" t="s">
        <v>14</v>
      </c>
    </row>
    <row r="134" spans="1:9" x14ac:dyDescent="0.2">
      <c r="A134" s="2" t="s">
        <v>31</v>
      </c>
      <c r="B134" s="6">
        <v>25</v>
      </c>
      <c r="C134" s="6">
        <v>1</v>
      </c>
      <c r="D134" s="6">
        <v>4</v>
      </c>
      <c r="E134" s="6">
        <v>29</v>
      </c>
      <c r="F134" s="6">
        <v>10</v>
      </c>
      <c r="G134" s="6">
        <v>0</v>
      </c>
      <c r="H134" s="6">
        <v>40</v>
      </c>
      <c r="I134" s="7" t="s">
        <v>14</v>
      </c>
    </row>
    <row r="135" spans="1:9" x14ac:dyDescent="0.2">
      <c r="A135" s="2" t="s">
        <v>251</v>
      </c>
      <c r="B135" s="6">
        <v>19</v>
      </c>
      <c r="C135" s="6">
        <v>19</v>
      </c>
      <c r="D135" s="6">
        <v>1</v>
      </c>
      <c r="E135" s="6">
        <v>20</v>
      </c>
      <c r="F135" s="6">
        <v>1</v>
      </c>
      <c r="G135" s="6">
        <v>0</v>
      </c>
      <c r="H135" s="6">
        <v>40</v>
      </c>
      <c r="I135" s="7" t="s">
        <v>14</v>
      </c>
    </row>
    <row r="136" spans="1:9" x14ac:dyDescent="0.2">
      <c r="A136" s="2" t="s">
        <v>54</v>
      </c>
      <c r="B136" s="6">
        <v>14</v>
      </c>
      <c r="C136" s="6">
        <v>8</v>
      </c>
      <c r="D136" s="6">
        <v>14</v>
      </c>
      <c r="E136" s="6">
        <v>28</v>
      </c>
      <c r="F136" s="6">
        <v>0</v>
      </c>
      <c r="G136" s="6">
        <v>0</v>
      </c>
      <c r="H136" s="6">
        <v>36</v>
      </c>
      <c r="I136" s="7" t="s">
        <v>14</v>
      </c>
    </row>
    <row r="137" spans="1:9" x14ac:dyDescent="0.2">
      <c r="A137" s="2" t="s">
        <v>248</v>
      </c>
      <c r="B137" s="6">
        <v>18</v>
      </c>
      <c r="C137" s="6">
        <v>14</v>
      </c>
      <c r="D137" s="6">
        <v>0</v>
      </c>
      <c r="E137" s="6">
        <v>18</v>
      </c>
      <c r="F137" s="6">
        <v>4</v>
      </c>
      <c r="G137" s="6">
        <v>0</v>
      </c>
      <c r="H137" s="6">
        <v>36</v>
      </c>
      <c r="I137" s="7" t="s">
        <v>14</v>
      </c>
    </row>
    <row r="138" spans="1:9" x14ac:dyDescent="0.2">
      <c r="A138" s="2" t="s">
        <v>175</v>
      </c>
      <c r="B138" s="6">
        <v>13</v>
      </c>
      <c r="C138" s="6">
        <v>13</v>
      </c>
      <c r="D138" s="6">
        <v>9</v>
      </c>
      <c r="E138" s="6">
        <v>22</v>
      </c>
      <c r="F138" s="6">
        <v>0</v>
      </c>
      <c r="G138" s="6">
        <v>0</v>
      </c>
      <c r="H138" s="6">
        <v>35</v>
      </c>
      <c r="I138" s="7" t="s">
        <v>14</v>
      </c>
    </row>
    <row r="139" spans="1:9" x14ac:dyDescent="0.2">
      <c r="A139" s="2" t="s">
        <v>184</v>
      </c>
      <c r="B139" s="6">
        <v>18</v>
      </c>
      <c r="C139" s="6">
        <v>7</v>
      </c>
      <c r="D139" s="6">
        <v>10</v>
      </c>
      <c r="E139" s="6">
        <v>28</v>
      </c>
      <c r="F139" s="6">
        <v>0</v>
      </c>
      <c r="G139" s="6">
        <v>0</v>
      </c>
      <c r="H139" s="6">
        <v>35</v>
      </c>
      <c r="I139" s="7" t="s">
        <v>14</v>
      </c>
    </row>
    <row r="140" spans="1:9" x14ac:dyDescent="0.2">
      <c r="A140" s="2" t="s">
        <v>76</v>
      </c>
      <c r="B140" s="6">
        <v>13</v>
      </c>
      <c r="C140" s="6">
        <v>13</v>
      </c>
      <c r="D140" s="6">
        <v>8</v>
      </c>
      <c r="E140" s="6">
        <v>21</v>
      </c>
      <c r="F140" s="6">
        <v>0</v>
      </c>
      <c r="G140" s="6">
        <v>0</v>
      </c>
      <c r="H140" s="6">
        <v>34</v>
      </c>
      <c r="I140" s="7" t="s">
        <v>14</v>
      </c>
    </row>
    <row r="141" spans="1:9" x14ac:dyDescent="0.2">
      <c r="A141" s="2" t="s">
        <v>182</v>
      </c>
      <c r="B141" s="6">
        <v>26</v>
      </c>
      <c r="C141" s="6">
        <v>6</v>
      </c>
      <c r="D141" s="6">
        <v>1</v>
      </c>
      <c r="E141" s="6">
        <v>27</v>
      </c>
      <c r="F141" s="6">
        <v>0</v>
      </c>
      <c r="G141" s="6">
        <v>0</v>
      </c>
      <c r="H141" s="6">
        <v>33</v>
      </c>
      <c r="I141" s="7" t="s">
        <v>14</v>
      </c>
    </row>
    <row r="142" spans="1:9" x14ac:dyDescent="0.2">
      <c r="A142" s="2" t="s">
        <v>262</v>
      </c>
      <c r="B142" s="6">
        <v>9</v>
      </c>
      <c r="C142" s="6">
        <v>15</v>
      </c>
      <c r="D142" s="6">
        <v>5</v>
      </c>
      <c r="E142" s="6">
        <v>14</v>
      </c>
      <c r="F142" s="6">
        <v>4</v>
      </c>
      <c r="G142" s="6">
        <v>0</v>
      </c>
      <c r="H142" s="6">
        <v>33</v>
      </c>
      <c r="I142" s="7" t="s">
        <v>14</v>
      </c>
    </row>
    <row r="143" spans="1:9" x14ac:dyDescent="0.2">
      <c r="A143" s="2" t="s">
        <v>235</v>
      </c>
      <c r="B143" s="6">
        <v>15</v>
      </c>
      <c r="C143" s="6">
        <v>15</v>
      </c>
      <c r="D143" s="6">
        <v>2</v>
      </c>
      <c r="E143" s="6">
        <v>17</v>
      </c>
      <c r="F143" s="6">
        <v>0</v>
      </c>
      <c r="G143" s="6">
        <v>0</v>
      </c>
      <c r="H143" s="6">
        <v>32</v>
      </c>
      <c r="I143" s="7" t="s">
        <v>14</v>
      </c>
    </row>
    <row r="144" spans="1:9" x14ac:dyDescent="0.2">
      <c r="A144" s="2" t="s">
        <v>57</v>
      </c>
      <c r="B144" s="6">
        <v>26</v>
      </c>
      <c r="C144" s="6">
        <v>2</v>
      </c>
      <c r="D144" s="6">
        <v>3</v>
      </c>
      <c r="E144" s="6">
        <v>29</v>
      </c>
      <c r="F144" s="6">
        <v>0</v>
      </c>
      <c r="G144" s="6">
        <v>0</v>
      </c>
      <c r="H144" s="6">
        <v>31</v>
      </c>
      <c r="I144" s="7" t="s">
        <v>14</v>
      </c>
    </row>
    <row r="145" spans="1:9" x14ac:dyDescent="0.2">
      <c r="A145" s="2" t="s">
        <v>34</v>
      </c>
      <c r="B145" s="6">
        <v>14</v>
      </c>
      <c r="C145" s="6">
        <v>14</v>
      </c>
      <c r="D145" s="6">
        <v>0</v>
      </c>
      <c r="E145" s="6">
        <v>14</v>
      </c>
      <c r="F145" s="6">
        <v>2</v>
      </c>
      <c r="G145" s="6">
        <v>0</v>
      </c>
      <c r="H145" s="6">
        <v>30</v>
      </c>
      <c r="I145" s="7" t="s">
        <v>14</v>
      </c>
    </row>
    <row r="146" spans="1:9" x14ac:dyDescent="0.2">
      <c r="A146" s="2" t="s">
        <v>167</v>
      </c>
      <c r="B146" s="6">
        <v>8</v>
      </c>
      <c r="C146" s="6">
        <v>7</v>
      </c>
      <c r="D146" s="6">
        <v>14</v>
      </c>
      <c r="E146" s="6">
        <v>22</v>
      </c>
      <c r="F146" s="6">
        <v>1</v>
      </c>
      <c r="G146" s="6">
        <v>0</v>
      </c>
      <c r="H146" s="6">
        <v>30</v>
      </c>
      <c r="I146" s="7" t="s">
        <v>14</v>
      </c>
    </row>
    <row r="147" spans="1:9" x14ac:dyDescent="0.2">
      <c r="A147" s="2" t="s">
        <v>222</v>
      </c>
      <c r="B147" s="6">
        <v>19</v>
      </c>
      <c r="C147" s="6">
        <v>3</v>
      </c>
      <c r="D147" s="6">
        <v>5</v>
      </c>
      <c r="E147" s="6">
        <v>24</v>
      </c>
      <c r="F147" s="6">
        <v>0</v>
      </c>
      <c r="G147" s="6">
        <v>0</v>
      </c>
      <c r="H147" s="6">
        <v>27</v>
      </c>
      <c r="I147" s="7" t="s">
        <v>14</v>
      </c>
    </row>
    <row r="148" spans="1:9" x14ac:dyDescent="0.2">
      <c r="A148" s="2" t="s">
        <v>253</v>
      </c>
      <c r="B148" s="6">
        <v>10</v>
      </c>
      <c r="C148" s="6">
        <v>11</v>
      </c>
      <c r="D148" s="6">
        <v>6</v>
      </c>
      <c r="E148" s="6">
        <v>16</v>
      </c>
      <c r="F148" s="6">
        <v>0</v>
      </c>
      <c r="G148" s="6">
        <v>0</v>
      </c>
      <c r="H148" s="6">
        <v>27</v>
      </c>
      <c r="I148" s="7" t="s">
        <v>14</v>
      </c>
    </row>
    <row r="149" spans="1:9" x14ac:dyDescent="0.2">
      <c r="A149" s="2" t="s">
        <v>218</v>
      </c>
      <c r="B149" s="6">
        <v>9</v>
      </c>
      <c r="C149" s="6">
        <v>10</v>
      </c>
      <c r="D149" s="6">
        <v>7</v>
      </c>
      <c r="E149" s="6">
        <v>16</v>
      </c>
      <c r="F149" s="6">
        <v>0</v>
      </c>
      <c r="G149" s="6">
        <v>0</v>
      </c>
      <c r="H149" s="6">
        <v>26</v>
      </c>
      <c r="I149" s="7" t="s">
        <v>14</v>
      </c>
    </row>
    <row r="150" spans="1:9" x14ac:dyDescent="0.2">
      <c r="A150" s="2" t="s">
        <v>68</v>
      </c>
      <c r="B150" s="6">
        <v>7</v>
      </c>
      <c r="C150" s="6">
        <v>4</v>
      </c>
      <c r="D150" s="6">
        <v>14</v>
      </c>
      <c r="E150" s="6">
        <v>21</v>
      </c>
      <c r="F150" s="6">
        <v>0</v>
      </c>
      <c r="G150" s="6">
        <v>0</v>
      </c>
      <c r="H150" s="6">
        <v>25</v>
      </c>
      <c r="I150" s="7" t="s">
        <v>14</v>
      </c>
    </row>
    <row r="151" spans="1:9" x14ac:dyDescent="0.2">
      <c r="A151" s="2" t="s">
        <v>221</v>
      </c>
      <c r="B151" s="6">
        <v>9</v>
      </c>
      <c r="C151" s="6">
        <v>12</v>
      </c>
      <c r="D151" s="6">
        <v>1</v>
      </c>
      <c r="E151" s="6">
        <v>10</v>
      </c>
      <c r="F151" s="6">
        <v>3</v>
      </c>
      <c r="G151" s="6">
        <v>0</v>
      </c>
      <c r="H151" s="6">
        <v>25</v>
      </c>
      <c r="I151" s="7" t="s">
        <v>14</v>
      </c>
    </row>
    <row r="152" spans="1:9" x14ac:dyDescent="0.2">
      <c r="A152" s="2" t="s">
        <v>20</v>
      </c>
      <c r="B152" s="6">
        <v>11</v>
      </c>
      <c r="C152" s="6">
        <v>11</v>
      </c>
      <c r="D152" s="6">
        <v>0</v>
      </c>
      <c r="E152" s="6">
        <v>11</v>
      </c>
      <c r="F152" s="6">
        <v>2</v>
      </c>
      <c r="G152" s="6">
        <v>0</v>
      </c>
      <c r="H152" s="6">
        <v>24</v>
      </c>
      <c r="I152" s="7" t="s">
        <v>14</v>
      </c>
    </row>
    <row r="153" spans="1:9" x14ac:dyDescent="0.2">
      <c r="A153" s="2" t="s">
        <v>25</v>
      </c>
      <c r="B153" s="6">
        <v>10</v>
      </c>
      <c r="C153" s="6">
        <v>11</v>
      </c>
      <c r="D153" s="6">
        <v>0</v>
      </c>
      <c r="E153" s="6">
        <v>10</v>
      </c>
      <c r="F153" s="6">
        <v>3</v>
      </c>
      <c r="G153" s="6">
        <v>0</v>
      </c>
      <c r="H153" s="6">
        <v>24</v>
      </c>
      <c r="I153" s="7" t="s">
        <v>14</v>
      </c>
    </row>
    <row r="154" spans="1:9" x14ac:dyDescent="0.2">
      <c r="A154" s="2" t="s">
        <v>230</v>
      </c>
      <c r="B154" s="6">
        <v>12</v>
      </c>
      <c r="C154" s="6">
        <v>12</v>
      </c>
      <c r="D154" s="6">
        <v>0</v>
      </c>
      <c r="E154" s="6">
        <v>12</v>
      </c>
      <c r="F154" s="6">
        <v>0</v>
      </c>
      <c r="G154" s="6">
        <v>0</v>
      </c>
      <c r="H154" s="6">
        <v>24</v>
      </c>
      <c r="I154" s="7" t="s">
        <v>14</v>
      </c>
    </row>
    <row r="155" spans="1:9" x14ac:dyDescent="0.2">
      <c r="A155" s="2" t="s">
        <v>244</v>
      </c>
      <c r="B155" s="6">
        <v>8</v>
      </c>
      <c r="C155" s="6">
        <v>10</v>
      </c>
      <c r="D155" s="6">
        <v>6</v>
      </c>
      <c r="E155" s="6">
        <v>14</v>
      </c>
      <c r="F155" s="6">
        <v>0</v>
      </c>
      <c r="G155" s="6">
        <v>0</v>
      </c>
      <c r="H155" s="6">
        <v>24</v>
      </c>
      <c r="I155" s="7" t="s">
        <v>14</v>
      </c>
    </row>
    <row r="156" spans="1:9" x14ac:dyDescent="0.2">
      <c r="A156" s="2" t="s">
        <v>201</v>
      </c>
      <c r="B156" s="6">
        <v>9</v>
      </c>
      <c r="C156" s="6">
        <v>8</v>
      </c>
      <c r="D156" s="6">
        <v>6</v>
      </c>
      <c r="E156" s="6">
        <v>15</v>
      </c>
      <c r="F156" s="6">
        <v>0</v>
      </c>
      <c r="G156" s="6">
        <v>0</v>
      </c>
      <c r="H156" s="6">
        <v>23</v>
      </c>
      <c r="I156" s="7" t="s">
        <v>14</v>
      </c>
    </row>
    <row r="157" spans="1:9" x14ac:dyDescent="0.2">
      <c r="A157" s="2" t="s">
        <v>237</v>
      </c>
      <c r="B157" s="6">
        <v>10</v>
      </c>
      <c r="C157" s="6">
        <v>8</v>
      </c>
      <c r="D157" s="6">
        <v>5</v>
      </c>
      <c r="E157" s="6">
        <v>15</v>
      </c>
      <c r="F157" s="6">
        <v>0</v>
      </c>
      <c r="G157" s="6">
        <v>0</v>
      </c>
      <c r="H157" s="6">
        <v>23</v>
      </c>
      <c r="I157" s="7" t="s">
        <v>14</v>
      </c>
    </row>
    <row r="158" spans="1:9" x14ac:dyDescent="0.2">
      <c r="A158" s="2" t="s">
        <v>208</v>
      </c>
      <c r="B158" s="6">
        <v>11</v>
      </c>
      <c r="C158" s="6">
        <v>11</v>
      </c>
      <c r="D158" s="6">
        <v>0</v>
      </c>
      <c r="E158" s="6">
        <v>11</v>
      </c>
      <c r="F158" s="6">
        <v>0</v>
      </c>
      <c r="G158" s="6">
        <v>0</v>
      </c>
      <c r="H158" s="6">
        <v>22</v>
      </c>
      <c r="I158" s="7" t="s">
        <v>14</v>
      </c>
    </row>
    <row r="159" spans="1:9" x14ac:dyDescent="0.2">
      <c r="A159" s="2" t="s">
        <v>44</v>
      </c>
      <c r="B159" s="6">
        <v>18</v>
      </c>
      <c r="C159" s="6">
        <v>0</v>
      </c>
      <c r="D159" s="6">
        <v>0</v>
      </c>
      <c r="E159" s="6">
        <v>18</v>
      </c>
      <c r="F159" s="6">
        <v>2</v>
      </c>
      <c r="G159" s="6">
        <v>0</v>
      </c>
      <c r="H159" s="6">
        <v>20</v>
      </c>
      <c r="I159" s="7" t="s">
        <v>14</v>
      </c>
    </row>
    <row r="160" spans="1:9" x14ac:dyDescent="0.2">
      <c r="A160" s="2" t="s">
        <v>180</v>
      </c>
      <c r="B160" s="6">
        <v>9</v>
      </c>
      <c r="C160" s="6">
        <v>11</v>
      </c>
      <c r="D160" s="6">
        <v>0</v>
      </c>
      <c r="E160" s="6">
        <v>9</v>
      </c>
      <c r="F160" s="6">
        <v>0</v>
      </c>
      <c r="G160" s="6">
        <v>0</v>
      </c>
      <c r="H160" s="6">
        <v>20</v>
      </c>
      <c r="I160" s="7" t="s">
        <v>14</v>
      </c>
    </row>
    <row r="161" spans="1:9" x14ac:dyDescent="0.2">
      <c r="A161" s="2" t="s">
        <v>213</v>
      </c>
      <c r="B161" s="6">
        <v>11</v>
      </c>
      <c r="C161" s="6">
        <v>9</v>
      </c>
      <c r="D161" s="6">
        <v>0</v>
      </c>
      <c r="E161" s="6">
        <v>11</v>
      </c>
      <c r="F161" s="6">
        <v>0</v>
      </c>
      <c r="G161" s="6">
        <v>0</v>
      </c>
      <c r="H161" s="6">
        <v>20</v>
      </c>
      <c r="I161" s="7" t="s">
        <v>14</v>
      </c>
    </row>
    <row r="162" spans="1:9" x14ac:dyDescent="0.2">
      <c r="A162" s="2" t="s">
        <v>238</v>
      </c>
      <c r="B162" s="6">
        <v>9</v>
      </c>
      <c r="C162" s="6">
        <v>9</v>
      </c>
      <c r="D162" s="6">
        <v>1</v>
      </c>
      <c r="E162" s="6">
        <v>10</v>
      </c>
      <c r="F162" s="6">
        <v>0</v>
      </c>
      <c r="G162" s="6">
        <v>0</v>
      </c>
      <c r="H162" s="6">
        <v>19</v>
      </c>
      <c r="I162" s="7" t="s">
        <v>14</v>
      </c>
    </row>
    <row r="163" spans="1:9" x14ac:dyDescent="0.2">
      <c r="A163" s="2" t="s">
        <v>32</v>
      </c>
      <c r="B163" s="6">
        <v>4</v>
      </c>
      <c r="C163" s="6">
        <v>14</v>
      </c>
      <c r="D163" s="6">
        <v>0</v>
      </c>
      <c r="E163" s="6">
        <v>4</v>
      </c>
      <c r="F163" s="6">
        <v>0</v>
      </c>
      <c r="G163" s="6">
        <v>0</v>
      </c>
      <c r="H163" s="6">
        <v>18</v>
      </c>
      <c r="I163" s="7" t="s">
        <v>14</v>
      </c>
    </row>
    <row r="164" spans="1:9" x14ac:dyDescent="0.2">
      <c r="A164" s="2" t="s">
        <v>38</v>
      </c>
      <c r="B164" s="6">
        <v>16</v>
      </c>
      <c r="C164" s="6">
        <v>2</v>
      </c>
      <c r="D164" s="6">
        <v>0</v>
      </c>
      <c r="E164" s="6">
        <v>16</v>
      </c>
      <c r="F164" s="6">
        <v>0</v>
      </c>
      <c r="G164" s="6">
        <v>0</v>
      </c>
      <c r="H164" s="6">
        <v>18</v>
      </c>
      <c r="I164" s="7" t="s">
        <v>14</v>
      </c>
    </row>
    <row r="165" spans="1:9" x14ac:dyDescent="0.2">
      <c r="A165" s="2" t="s">
        <v>252</v>
      </c>
      <c r="B165" s="6">
        <v>8</v>
      </c>
      <c r="C165" s="6">
        <v>8</v>
      </c>
      <c r="D165" s="6">
        <v>2</v>
      </c>
      <c r="E165" s="6">
        <v>10</v>
      </c>
      <c r="F165" s="6">
        <v>0</v>
      </c>
      <c r="G165" s="6">
        <v>0</v>
      </c>
      <c r="H165" s="6">
        <v>18</v>
      </c>
      <c r="I165" s="7" t="s">
        <v>14</v>
      </c>
    </row>
    <row r="166" spans="1:9" x14ac:dyDescent="0.2">
      <c r="A166" s="2" t="s">
        <v>261</v>
      </c>
      <c r="B166" s="6">
        <v>7</v>
      </c>
      <c r="C166" s="6">
        <v>7</v>
      </c>
      <c r="D166" s="6">
        <v>3</v>
      </c>
      <c r="E166" s="6">
        <v>10</v>
      </c>
      <c r="F166" s="6">
        <v>0</v>
      </c>
      <c r="G166" s="6">
        <v>0</v>
      </c>
      <c r="H166" s="6">
        <v>17</v>
      </c>
      <c r="I166" s="7" t="s">
        <v>14</v>
      </c>
    </row>
    <row r="167" spans="1:9" x14ac:dyDescent="0.2">
      <c r="A167" s="2" t="s">
        <v>17</v>
      </c>
      <c r="B167" s="6">
        <v>0</v>
      </c>
      <c r="C167" s="6">
        <v>8</v>
      </c>
      <c r="D167" s="6">
        <v>8</v>
      </c>
      <c r="E167" s="6">
        <v>8</v>
      </c>
      <c r="F167" s="6">
        <v>0</v>
      </c>
      <c r="G167" s="6">
        <v>0</v>
      </c>
      <c r="H167" s="6">
        <v>16</v>
      </c>
      <c r="I167" s="7" t="s">
        <v>14</v>
      </c>
    </row>
    <row r="168" spans="1:9" x14ac:dyDescent="0.2">
      <c r="A168" s="2" t="s">
        <v>194</v>
      </c>
      <c r="B168" s="6">
        <v>5</v>
      </c>
      <c r="C168" s="6">
        <v>3</v>
      </c>
      <c r="D168" s="6">
        <v>8</v>
      </c>
      <c r="E168" s="6">
        <v>13</v>
      </c>
      <c r="F168" s="6">
        <v>0</v>
      </c>
      <c r="G168" s="6">
        <v>0</v>
      </c>
      <c r="H168" s="6">
        <v>16</v>
      </c>
      <c r="I168" s="7" t="s">
        <v>14</v>
      </c>
    </row>
    <row r="169" spans="1:9" x14ac:dyDescent="0.2">
      <c r="A169" s="2" t="s">
        <v>215</v>
      </c>
      <c r="B169" s="6">
        <v>4</v>
      </c>
      <c r="C169" s="6">
        <v>10</v>
      </c>
      <c r="D169" s="6">
        <v>0</v>
      </c>
      <c r="E169" s="6">
        <v>4</v>
      </c>
      <c r="F169" s="6">
        <v>0</v>
      </c>
      <c r="G169" s="6">
        <v>0</v>
      </c>
      <c r="H169" s="6">
        <v>14</v>
      </c>
      <c r="I169" s="7" t="s">
        <v>14</v>
      </c>
    </row>
    <row r="170" spans="1:9" x14ac:dyDescent="0.2">
      <c r="A170" s="2" t="s">
        <v>227</v>
      </c>
      <c r="B170" s="6">
        <v>2</v>
      </c>
      <c r="C170" s="6">
        <v>8</v>
      </c>
      <c r="D170" s="6">
        <v>2</v>
      </c>
      <c r="E170" s="6">
        <v>4</v>
      </c>
      <c r="F170" s="6">
        <v>2</v>
      </c>
      <c r="G170" s="6">
        <v>0</v>
      </c>
      <c r="H170" s="6">
        <v>14</v>
      </c>
      <c r="I170" s="7" t="s">
        <v>14</v>
      </c>
    </row>
    <row r="171" spans="1:9" x14ac:dyDescent="0.2">
      <c r="A171" s="2" t="s">
        <v>179</v>
      </c>
      <c r="B171" s="6">
        <v>3</v>
      </c>
      <c r="C171" s="6">
        <v>3</v>
      </c>
      <c r="D171" s="6">
        <v>6</v>
      </c>
      <c r="E171" s="6">
        <v>9</v>
      </c>
      <c r="F171" s="6">
        <v>1</v>
      </c>
      <c r="G171" s="6">
        <v>0</v>
      </c>
      <c r="H171" s="6">
        <v>13</v>
      </c>
      <c r="I171" s="7" t="s">
        <v>14</v>
      </c>
    </row>
    <row r="172" spans="1:9" x14ac:dyDescent="0.2">
      <c r="A172" s="2" t="s">
        <v>241</v>
      </c>
      <c r="B172" s="6">
        <v>8</v>
      </c>
      <c r="C172" s="6">
        <v>3</v>
      </c>
      <c r="D172" s="6">
        <v>2</v>
      </c>
      <c r="E172" s="6">
        <v>10</v>
      </c>
      <c r="F172" s="6">
        <v>0</v>
      </c>
      <c r="G172" s="6">
        <v>0</v>
      </c>
      <c r="H172" s="6">
        <v>13</v>
      </c>
      <c r="I172" s="7" t="s">
        <v>14</v>
      </c>
    </row>
    <row r="173" spans="1:9" x14ac:dyDescent="0.2">
      <c r="A173" s="2" t="s">
        <v>206</v>
      </c>
      <c r="B173" s="6">
        <v>6</v>
      </c>
      <c r="C173" s="6">
        <v>6</v>
      </c>
      <c r="D173" s="6">
        <v>0</v>
      </c>
      <c r="E173" s="6">
        <v>6</v>
      </c>
      <c r="F173" s="6">
        <v>0</v>
      </c>
      <c r="G173" s="6">
        <v>0</v>
      </c>
      <c r="H173" s="6">
        <v>12</v>
      </c>
      <c r="I173" s="7" t="s">
        <v>14</v>
      </c>
    </row>
    <row r="174" spans="1:9" x14ac:dyDescent="0.2">
      <c r="A174" s="2" t="s">
        <v>58</v>
      </c>
      <c r="B174" s="6">
        <v>4</v>
      </c>
      <c r="C174" s="6">
        <v>2</v>
      </c>
      <c r="D174" s="6">
        <v>3</v>
      </c>
      <c r="E174" s="6">
        <v>7</v>
      </c>
      <c r="F174" s="6">
        <v>2</v>
      </c>
      <c r="G174" s="6">
        <v>0</v>
      </c>
      <c r="H174" s="6">
        <v>11</v>
      </c>
      <c r="I174" s="7" t="s">
        <v>14</v>
      </c>
    </row>
    <row r="175" spans="1:9" x14ac:dyDescent="0.2">
      <c r="A175" s="2" t="s">
        <v>77</v>
      </c>
      <c r="B175" s="6">
        <v>11</v>
      </c>
      <c r="C175" s="6">
        <v>0</v>
      </c>
      <c r="D175" s="6">
        <v>0</v>
      </c>
      <c r="E175" s="6">
        <v>11</v>
      </c>
      <c r="F175" s="6">
        <v>0</v>
      </c>
      <c r="G175" s="6">
        <v>0</v>
      </c>
      <c r="H175" s="6">
        <v>11</v>
      </c>
      <c r="I175" s="7" t="s">
        <v>14</v>
      </c>
    </row>
    <row r="176" spans="1:9" x14ac:dyDescent="0.2">
      <c r="A176" s="2" t="s">
        <v>210</v>
      </c>
      <c r="B176" s="6">
        <v>5</v>
      </c>
      <c r="C176" s="6">
        <v>5</v>
      </c>
      <c r="D176" s="6">
        <v>0</v>
      </c>
      <c r="E176" s="6">
        <v>5</v>
      </c>
      <c r="F176" s="6">
        <v>0</v>
      </c>
      <c r="G176" s="6">
        <v>0</v>
      </c>
      <c r="H176" s="6">
        <v>10</v>
      </c>
      <c r="I176" s="7" t="s">
        <v>14</v>
      </c>
    </row>
    <row r="177" spans="1:9" x14ac:dyDescent="0.2">
      <c r="A177" s="2" t="s">
        <v>240</v>
      </c>
      <c r="B177" s="6">
        <v>5</v>
      </c>
      <c r="C177" s="6">
        <v>5</v>
      </c>
      <c r="D177" s="6">
        <v>0</v>
      </c>
      <c r="E177" s="6">
        <v>5</v>
      </c>
      <c r="F177" s="6">
        <v>0</v>
      </c>
      <c r="G177" s="6">
        <v>0</v>
      </c>
      <c r="H177" s="6">
        <v>10</v>
      </c>
      <c r="I177" s="7" t="s">
        <v>14</v>
      </c>
    </row>
    <row r="178" spans="1:9" x14ac:dyDescent="0.2">
      <c r="A178" s="2" t="s">
        <v>21</v>
      </c>
      <c r="B178" s="6">
        <v>4</v>
      </c>
      <c r="C178" s="6">
        <v>4</v>
      </c>
      <c r="D178" s="6">
        <v>1</v>
      </c>
      <c r="E178" s="6">
        <v>5</v>
      </c>
      <c r="F178" s="6">
        <v>0</v>
      </c>
      <c r="G178" s="6">
        <v>0</v>
      </c>
      <c r="H178" s="6">
        <v>9</v>
      </c>
      <c r="I178" s="7" t="s">
        <v>14</v>
      </c>
    </row>
    <row r="179" spans="1:9" x14ac:dyDescent="0.2">
      <c r="A179" s="2" t="s">
        <v>170</v>
      </c>
      <c r="B179" s="6">
        <v>5</v>
      </c>
      <c r="C179" s="6">
        <v>1</v>
      </c>
      <c r="D179" s="6">
        <v>3</v>
      </c>
      <c r="E179" s="6">
        <v>8</v>
      </c>
      <c r="F179" s="6">
        <v>0</v>
      </c>
      <c r="G179" s="6">
        <v>0</v>
      </c>
      <c r="H179" s="6">
        <v>9</v>
      </c>
      <c r="I179" s="7" t="s">
        <v>14</v>
      </c>
    </row>
    <row r="180" spans="1:9" x14ac:dyDescent="0.2">
      <c r="A180" s="2" t="s">
        <v>37</v>
      </c>
      <c r="B180" s="6">
        <v>0</v>
      </c>
      <c r="C180" s="6">
        <v>8</v>
      </c>
      <c r="D180" s="6">
        <v>0</v>
      </c>
      <c r="E180" s="6">
        <v>0</v>
      </c>
      <c r="F180" s="6">
        <v>0</v>
      </c>
      <c r="G180" s="6">
        <v>0</v>
      </c>
      <c r="H180" s="6">
        <v>8</v>
      </c>
      <c r="I180" s="7" t="s">
        <v>14</v>
      </c>
    </row>
    <row r="181" spans="1:9" x14ac:dyDescent="0.2">
      <c r="A181" s="2" t="s">
        <v>74</v>
      </c>
      <c r="B181" s="6">
        <v>4</v>
      </c>
      <c r="C181" s="6">
        <v>0</v>
      </c>
      <c r="D181" s="6">
        <v>4</v>
      </c>
      <c r="E181" s="6">
        <v>8</v>
      </c>
      <c r="F181" s="6">
        <v>0</v>
      </c>
      <c r="G181" s="6">
        <v>0</v>
      </c>
      <c r="H181" s="6">
        <v>8</v>
      </c>
      <c r="I181" s="7" t="s">
        <v>14</v>
      </c>
    </row>
    <row r="182" spans="1:9" x14ac:dyDescent="0.2">
      <c r="A182" s="2" t="s">
        <v>192</v>
      </c>
      <c r="B182" s="6">
        <v>4</v>
      </c>
      <c r="C182" s="6">
        <v>4</v>
      </c>
      <c r="D182" s="6">
        <v>0</v>
      </c>
      <c r="E182" s="6">
        <v>4</v>
      </c>
      <c r="F182" s="6">
        <v>0</v>
      </c>
      <c r="G182" s="6">
        <v>0</v>
      </c>
      <c r="H182" s="6">
        <v>8</v>
      </c>
      <c r="I182" s="7" t="s">
        <v>14</v>
      </c>
    </row>
    <row r="183" spans="1:9" x14ac:dyDescent="0.2">
      <c r="A183" s="2" t="s">
        <v>197</v>
      </c>
      <c r="B183" s="6">
        <v>4</v>
      </c>
      <c r="C183" s="6">
        <v>4</v>
      </c>
      <c r="D183" s="6">
        <v>0</v>
      </c>
      <c r="E183" s="6">
        <v>4</v>
      </c>
      <c r="F183" s="6">
        <v>0</v>
      </c>
      <c r="G183" s="6">
        <v>0</v>
      </c>
      <c r="H183" s="6">
        <v>8</v>
      </c>
      <c r="I183" s="7" t="s">
        <v>14</v>
      </c>
    </row>
    <row r="184" spans="1:9" x14ac:dyDescent="0.2">
      <c r="A184" s="2" t="s">
        <v>200</v>
      </c>
      <c r="B184" s="6">
        <v>4</v>
      </c>
      <c r="C184" s="6">
        <v>4</v>
      </c>
      <c r="D184" s="6">
        <v>0</v>
      </c>
      <c r="E184" s="6">
        <v>4</v>
      </c>
      <c r="F184" s="6">
        <v>0</v>
      </c>
      <c r="G184" s="6">
        <v>0</v>
      </c>
      <c r="H184" s="6">
        <v>8</v>
      </c>
      <c r="I184" s="7" t="s">
        <v>14</v>
      </c>
    </row>
    <row r="185" spans="1:9" x14ac:dyDescent="0.2">
      <c r="A185" s="2" t="s">
        <v>243</v>
      </c>
      <c r="B185" s="6">
        <v>2</v>
      </c>
      <c r="C185" s="6">
        <v>2</v>
      </c>
      <c r="D185" s="6">
        <v>4</v>
      </c>
      <c r="E185" s="6">
        <v>6</v>
      </c>
      <c r="F185" s="6">
        <v>0</v>
      </c>
      <c r="G185" s="6">
        <v>0</v>
      </c>
      <c r="H185" s="6">
        <v>8</v>
      </c>
      <c r="I185" s="7" t="s">
        <v>14</v>
      </c>
    </row>
    <row r="186" spans="1:9" x14ac:dyDescent="0.2">
      <c r="A186" s="2" t="s">
        <v>257</v>
      </c>
      <c r="B186" s="6">
        <v>4</v>
      </c>
      <c r="C186" s="6">
        <v>4</v>
      </c>
      <c r="D186" s="6">
        <v>0</v>
      </c>
      <c r="E186" s="6">
        <v>4</v>
      </c>
      <c r="F186" s="6">
        <v>0</v>
      </c>
      <c r="G186" s="6">
        <v>0</v>
      </c>
      <c r="H186" s="6">
        <v>8</v>
      </c>
      <c r="I186" s="7" t="s">
        <v>14</v>
      </c>
    </row>
    <row r="187" spans="1:9" x14ac:dyDescent="0.2">
      <c r="A187" s="2" t="s">
        <v>48</v>
      </c>
      <c r="B187" s="6">
        <v>7</v>
      </c>
      <c r="C187" s="6">
        <v>0</v>
      </c>
      <c r="D187" s="6">
        <v>0</v>
      </c>
      <c r="E187" s="6">
        <v>7</v>
      </c>
      <c r="F187" s="6">
        <v>0</v>
      </c>
      <c r="G187" s="6">
        <v>0</v>
      </c>
      <c r="H187" s="6">
        <v>7</v>
      </c>
      <c r="I187" s="7" t="s">
        <v>14</v>
      </c>
    </row>
    <row r="188" spans="1:9" x14ac:dyDescent="0.2">
      <c r="A188" s="2" t="s">
        <v>60</v>
      </c>
      <c r="B188" s="6">
        <v>7</v>
      </c>
      <c r="C188" s="6">
        <v>0</v>
      </c>
      <c r="D188" s="6">
        <v>0</v>
      </c>
      <c r="E188" s="6">
        <v>7</v>
      </c>
      <c r="F188" s="6">
        <v>0</v>
      </c>
      <c r="G188" s="6">
        <v>0</v>
      </c>
      <c r="H188" s="6">
        <v>7</v>
      </c>
      <c r="I188" s="7" t="s">
        <v>14</v>
      </c>
    </row>
    <row r="189" spans="1:9" x14ac:dyDescent="0.2">
      <c r="A189" s="2" t="s">
        <v>225</v>
      </c>
      <c r="B189" s="6">
        <v>3</v>
      </c>
      <c r="C189" s="6">
        <v>0</v>
      </c>
      <c r="D189" s="6">
        <v>1</v>
      </c>
      <c r="E189" s="6">
        <v>4</v>
      </c>
      <c r="F189" s="6">
        <v>3</v>
      </c>
      <c r="G189" s="6">
        <v>0</v>
      </c>
      <c r="H189" s="6">
        <v>7</v>
      </c>
      <c r="I189" s="7" t="s">
        <v>14</v>
      </c>
    </row>
    <row r="190" spans="1:9" x14ac:dyDescent="0.2">
      <c r="A190" s="2" t="s">
        <v>49</v>
      </c>
      <c r="B190" s="6">
        <v>3</v>
      </c>
      <c r="C190" s="6">
        <v>1</v>
      </c>
      <c r="D190" s="6">
        <v>2</v>
      </c>
      <c r="E190" s="6">
        <v>5</v>
      </c>
      <c r="F190" s="6">
        <v>0</v>
      </c>
      <c r="G190" s="6">
        <v>0</v>
      </c>
      <c r="H190" s="6">
        <v>6</v>
      </c>
      <c r="I190" s="7" t="s">
        <v>14</v>
      </c>
    </row>
    <row r="191" spans="1:9" x14ac:dyDescent="0.2">
      <c r="A191" s="2" t="s">
        <v>199</v>
      </c>
      <c r="B191" s="6">
        <v>2</v>
      </c>
      <c r="C191" s="6">
        <v>2</v>
      </c>
      <c r="D191" s="6">
        <v>1</v>
      </c>
      <c r="E191" s="6">
        <v>3</v>
      </c>
      <c r="F191" s="6">
        <v>1</v>
      </c>
      <c r="G191" s="6">
        <v>0</v>
      </c>
      <c r="H191" s="6">
        <v>6</v>
      </c>
      <c r="I191" s="7" t="s">
        <v>14</v>
      </c>
    </row>
    <row r="192" spans="1:9" x14ac:dyDescent="0.2">
      <c r="A192" s="2" t="s">
        <v>203</v>
      </c>
      <c r="B192" s="6">
        <v>3</v>
      </c>
      <c r="C192" s="6">
        <v>3</v>
      </c>
      <c r="D192" s="6">
        <v>0</v>
      </c>
      <c r="E192" s="6">
        <v>3</v>
      </c>
      <c r="F192" s="6">
        <v>0</v>
      </c>
      <c r="G192" s="6">
        <v>0</v>
      </c>
      <c r="H192" s="6">
        <v>6</v>
      </c>
      <c r="I192" s="7" t="s">
        <v>14</v>
      </c>
    </row>
    <row r="193" spans="1:9" x14ac:dyDescent="0.2">
      <c r="A193" s="2" t="s">
        <v>219</v>
      </c>
      <c r="B193" s="6">
        <v>3</v>
      </c>
      <c r="C193" s="6">
        <v>0</v>
      </c>
      <c r="D193" s="6">
        <v>3</v>
      </c>
      <c r="E193" s="6">
        <v>6</v>
      </c>
      <c r="F193" s="6">
        <v>0</v>
      </c>
      <c r="G193" s="6">
        <v>0</v>
      </c>
      <c r="H193" s="6">
        <v>6</v>
      </c>
      <c r="I193" s="7" t="s">
        <v>14</v>
      </c>
    </row>
    <row r="194" spans="1:9" x14ac:dyDescent="0.2">
      <c r="A194" s="2" t="s">
        <v>229</v>
      </c>
      <c r="B194" s="6">
        <v>3</v>
      </c>
      <c r="C194" s="6">
        <v>0</v>
      </c>
      <c r="D194" s="6">
        <v>3</v>
      </c>
      <c r="E194" s="6">
        <v>6</v>
      </c>
      <c r="F194" s="6">
        <v>0</v>
      </c>
      <c r="G194" s="6">
        <v>0</v>
      </c>
      <c r="H194" s="6">
        <v>6</v>
      </c>
      <c r="I194" s="7" t="s">
        <v>14</v>
      </c>
    </row>
    <row r="195" spans="1:9" x14ac:dyDescent="0.2">
      <c r="A195" s="2" t="s">
        <v>28</v>
      </c>
      <c r="B195" s="6">
        <v>4</v>
      </c>
      <c r="C195" s="6">
        <v>1</v>
      </c>
      <c r="D195" s="6">
        <v>0</v>
      </c>
      <c r="E195" s="6">
        <v>4</v>
      </c>
      <c r="F195" s="6">
        <v>0</v>
      </c>
      <c r="G195" s="6">
        <v>0</v>
      </c>
      <c r="H195" s="6">
        <v>5</v>
      </c>
      <c r="I195" s="7" t="s">
        <v>14</v>
      </c>
    </row>
    <row r="196" spans="1:9" x14ac:dyDescent="0.2">
      <c r="A196" s="2" t="s">
        <v>41</v>
      </c>
      <c r="B196" s="6">
        <v>1</v>
      </c>
      <c r="C196" s="6">
        <v>2</v>
      </c>
      <c r="D196" s="6">
        <v>0</v>
      </c>
      <c r="E196" s="6">
        <v>1</v>
      </c>
      <c r="F196" s="6">
        <v>2</v>
      </c>
      <c r="G196" s="6">
        <v>0</v>
      </c>
      <c r="H196" s="6">
        <v>5</v>
      </c>
      <c r="I196" s="7" t="s">
        <v>14</v>
      </c>
    </row>
    <row r="197" spans="1:9" x14ac:dyDescent="0.2">
      <c r="A197" s="2" t="s">
        <v>55</v>
      </c>
      <c r="B197" s="6">
        <v>5</v>
      </c>
      <c r="C197" s="6">
        <v>0</v>
      </c>
      <c r="D197" s="6">
        <v>0</v>
      </c>
      <c r="E197" s="6">
        <v>5</v>
      </c>
      <c r="F197" s="6">
        <v>0</v>
      </c>
      <c r="G197" s="6">
        <v>0</v>
      </c>
      <c r="H197" s="6">
        <v>5</v>
      </c>
      <c r="I197" s="7" t="s">
        <v>14</v>
      </c>
    </row>
    <row r="198" spans="1:9" x14ac:dyDescent="0.2">
      <c r="A198" s="2" t="s">
        <v>187</v>
      </c>
      <c r="B198" s="6">
        <v>0</v>
      </c>
      <c r="C198" s="6">
        <v>0</v>
      </c>
      <c r="D198" s="6">
        <v>5</v>
      </c>
      <c r="E198" s="6">
        <v>5</v>
      </c>
      <c r="F198" s="6">
        <v>0</v>
      </c>
      <c r="G198" s="6">
        <v>0</v>
      </c>
      <c r="H198" s="6">
        <v>5</v>
      </c>
      <c r="I198" s="7" t="s">
        <v>14</v>
      </c>
    </row>
    <row r="199" spans="1:9" x14ac:dyDescent="0.2">
      <c r="A199" s="2" t="s">
        <v>189</v>
      </c>
      <c r="B199" s="6">
        <v>0</v>
      </c>
      <c r="C199" s="6">
        <v>4</v>
      </c>
      <c r="D199" s="6">
        <v>1</v>
      </c>
      <c r="E199" s="6">
        <v>1</v>
      </c>
      <c r="F199" s="6">
        <v>0</v>
      </c>
      <c r="G199" s="6">
        <v>0</v>
      </c>
      <c r="H199" s="6">
        <v>5</v>
      </c>
      <c r="I199" s="7" t="s">
        <v>14</v>
      </c>
    </row>
    <row r="200" spans="1:9" x14ac:dyDescent="0.2">
      <c r="A200" s="2" t="s">
        <v>209</v>
      </c>
      <c r="B200" s="6">
        <v>1</v>
      </c>
      <c r="C200" s="6">
        <v>4</v>
      </c>
      <c r="D200" s="6">
        <v>0</v>
      </c>
      <c r="E200" s="6">
        <v>1</v>
      </c>
      <c r="F200" s="6">
        <v>0</v>
      </c>
      <c r="G200" s="6">
        <v>0</v>
      </c>
      <c r="H200" s="6">
        <v>5</v>
      </c>
      <c r="I200" s="7" t="s">
        <v>14</v>
      </c>
    </row>
    <row r="201" spans="1:9" x14ac:dyDescent="0.2">
      <c r="A201" s="2" t="s">
        <v>211</v>
      </c>
      <c r="B201" s="6">
        <v>3</v>
      </c>
      <c r="C201" s="6">
        <v>1</v>
      </c>
      <c r="D201" s="6">
        <v>1</v>
      </c>
      <c r="E201" s="6">
        <v>4</v>
      </c>
      <c r="F201" s="6">
        <v>0</v>
      </c>
      <c r="G201" s="6">
        <v>0</v>
      </c>
      <c r="H201" s="6">
        <v>5</v>
      </c>
      <c r="I201" s="7" t="s">
        <v>14</v>
      </c>
    </row>
    <row r="202" spans="1:9" x14ac:dyDescent="0.2">
      <c r="A202" s="2" t="s">
        <v>220</v>
      </c>
      <c r="B202" s="6">
        <v>5</v>
      </c>
      <c r="C202" s="6">
        <v>0</v>
      </c>
      <c r="D202" s="6">
        <v>0</v>
      </c>
      <c r="E202" s="6">
        <v>5</v>
      </c>
      <c r="F202" s="6">
        <v>0</v>
      </c>
      <c r="G202" s="6">
        <v>0</v>
      </c>
      <c r="H202" s="6">
        <v>5</v>
      </c>
      <c r="I202" s="7" t="s">
        <v>14</v>
      </c>
    </row>
    <row r="203" spans="1:9" x14ac:dyDescent="0.2">
      <c r="A203" s="2" t="s">
        <v>228</v>
      </c>
      <c r="B203" s="6">
        <v>3</v>
      </c>
      <c r="C203" s="6">
        <v>0</v>
      </c>
      <c r="D203" s="6">
        <v>2</v>
      </c>
      <c r="E203" s="6">
        <v>5</v>
      </c>
      <c r="F203" s="6">
        <v>0</v>
      </c>
      <c r="G203" s="6">
        <v>0</v>
      </c>
      <c r="H203" s="6">
        <v>5</v>
      </c>
      <c r="I203" s="7" t="s">
        <v>14</v>
      </c>
    </row>
    <row r="204" spans="1:9" x14ac:dyDescent="0.2">
      <c r="A204" s="2" t="s">
        <v>232</v>
      </c>
      <c r="B204" s="6">
        <v>1</v>
      </c>
      <c r="C204" s="6">
        <v>1</v>
      </c>
      <c r="D204" s="6">
        <v>2</v>
      </c>
      <c r="E204" s="6">
        <v>3</v>
      </c>
      <c r="F204" s="6">
        <v>1</v>
      </c>
      <c r="G204" s="6">
        <v>0</v>
      </c>
      <c r="H204" s="6">
        <v>5</v>
      </c>
      <c r="I204" s="7" t="s">
        <v>14</v>
      </c>
    </row>
    <row r="205" spans="1:9" x14ac:dyDescent="0.2">
      <c r="A205" s="2" t="s">
        <v>254</v>
      </c>
      <c r="B205" s="6">
        <v>2</v>
      </c>
      <c r="C205" s="6">
        <v>2</v>
      </c>
      <c r="D205" s="6">
        <v>1</v>
      </c>
      <c r="E205" s="6">
        <v>3</v>
      </c>
      <c r="F205" s="6">
        <v>0</v>
      </c>
      <c r="G205" s="6">
        <v>0</v>
      </c>
      <c r="H205" s="6">
        <v>5</v>
      </c>
      <c r="I205" s="7" t="s">
        <v>14</v>
      </c>
    </row>
    <row r="206" spans="1:9" x14ac:dyDescent="0.2">
      <c r="A206" s="2" t="s">
        <v>260</v>
      </c>
      <c r="B206" s="6">
        <v>0</v>
      </c>
      <c r="C206" s="6">
        <v>5</v>
      </c>
      <c r="D206" s="6">
        <v>0</v>
      </c>
      <c r="E206" s="6">
        <v>0</v>
      </c>
      <c r="F206" s="6">
        <v>0</v>
      </c>
      <c r="G206" s="6">
        <v>0</v>
      </c>
      <c r="H206" s="6">
        <v>5</v>
      </c>
      <c r="I206" s="7" t="s">
        <v>14</v>
      </c>
    </row>
    <row r="207" spans="1:9" x14ac:dyDescent="0.2">
      <c r="A207" s="2" t="s">
        <v>23</v>
      </c>
      <c r="B207" s="6">
        <v>1</v>
      </c>
      <c r="C207" s="6">
        <v>2</v>
      </c>
      <c r="D207" s="6">
        <v>0</v>
      </c>
      <c r="E207" s="6">
        <v>1</v>
      </c>
      <c r="F207" s="6">
        <v>1</v>
      </c>
      <c r="G207" s="6">
        <v>0</v>
      </c>
      <c r="H207" s="6">
        <v>4</v>
      </c>
      <c r="I207" s="7" t="s">
        <v>14</v>
      </c>
    </row>
    <row r="208" spans="1:9" x14ac:dyDescent="0.2">
      <c r="A208" s="2" t="s">
        <v>79</v>
      </c>
      <c r="B208" s="6">
        <v>1</v>
      </c>
      <c r="C208" s="6">
        <v>1</v>
      </c>
      <c r="D208" s="6">
        <v>2</v>
      </c>
      <c r="E208" s="6">
        <v>3</v>
      </c>
      <c r="F208" s="6">
        <v>0</v>
      </c>
      <c r="G208" s="6">
        <v>0</v>
      </c>
      <c r="H208" s="6">
        <v>4</v>
      </c>
      <c r="I208" s="7" t="s">
        <v>14</v>
      </c>
    </row>
    <row r="209" spans="1:9" x14ac:dyDescent="0.2">
      <c r="A209" s="2" t="s">
        <v>96</v>
      </c>
      <c r="B209" s="6">
        <v>2</v>
      </c>
      <c r="C209" s="6">
        <v>1</v>
      </c>
      <c r="D209" s="6">
        <v>0</v>
      </c>
      <c r="E209" s="6">
        <v>2</v>
      </c>
      <c r="F209" s="6">
        <v>1</v>
      </c>
      <c r="G209" s="6">
        <v>0</v>
      </c>
      <c r="H209" s="6">
        <v>4</v>
      </c>
      <c r="I209" s="7" t="s">
        <v>14</v>
      </c>
    </row>
    <row r="210" spans="1:9" x14ac:dyDescent="0.2">
      <c r="A210" s="2" t="s">
        <v>165</v>
      </c>
      <c r="B210" s="6">
        <v>2</v>
      </c>
      <c r="C210" s="6">
        <v>2</v>
      </c>
      <c r="D210" s="6">
        <v>0</v>
      </c>
      <c r="E210" s="6">
        <v>2</v>
      </c>
      <c r="F210" s="6">
        <v>0</v>
      </c>
      <c r="G210" s="6">
        <v>0</v>
      </c>
      <c r="H210" s="6">
        <v>4</v>
      </c>
      <c r="I210" s="7" t="s">
        <v>14</v>
      </c>
    </row>
    <row r="211" spans="1:9" x14ac:dyDescent="0.2">
      <c r="A211" s="2" t="s">
        <v>250</v>
      </c>
      <c r="B211" s="6">
        <v>4</v>
      </c>
      <c r="C211" s="6">
        <v>0</v>
      </c>
      <c r="D211" s="6">
        <v>0</v>
      </c>
      <c r="E211" s="6">
        <v>4</v>
      </c>
      <c r="F211" s="6">
        <v>0</v>
      </c>
      <c r="G211" s="6">
        <v>0</v>
      </c>
      <c r="H211" s="6">
        <v>4</v>
      </c>
      <c r="I211" s="7" t="s">
        <v>14</v>
      </c>
    </row>
    <row r="212" spans="1:9" x14ac:dyDescent="0.2">
      <c r="A212" s="2" t="s">
        <v>30</v>
      </c>
      <c r="B212" s="6">
        <v>2</v>
      </c>
      <c r="C212" s="6">
        <v>1</v>
      </c>
      <c r="D212" s="6">
        <v>0</v>
      </c>
      <c r="E212" s="6">
        <v>2</v>
      </c>
      <c r="F212" s="6">
        <v>0</v>
      </c>
      <c r="G212" s="6">
        <v>0</v>
      </c>
      <c r="H212" s="6">
        <v>3</v>
      </c>
      <c r="I212" s="7" t="s">
        <v>14</v>
      </c>
    </row>
    <row r="213" spans="1:9" x14ac:dyDescent="0.2">
      <c r="A213" s="2" t="s">
        <v>50</v>
      </c>
      <c r="B213" s="6">
        <v>0</v>
      </c>
      <c r="C213" s="6">
        <v>3</v>
      </c>
      <c r="D213" s="6">
        <v>0</v>
      </c>
      <c r="E213" s="6">
        <v>0</v>
      </c>
      <c r="F213" s="6">
        <v>0</v>
      </c>
      <c r="G213" s="6">
        <v>0</v>
      </c>
      <c r="H213" s="6">
        <v>3</v>
      </c>
      <c r="I213" s="7" t="s">
        <v>14</v>
      </c>
    </row>
    <row r="214" spans="1:9" x14ac:dyDescent="0.2">
      <c r="A214" s="2" t="s">
        <v>177</v>
      </c>
      <c r="B214" s="6">
        <v>0</v>
      </c>
      <c r="C214" s="6">
        <v>0</v>
      </c>
      <c r="D214" s="6">
        <v>3</v>
      </c>
      <c r="E214" s="6">
        <v>3</v>
      </c>
      <c r="F214" s="6">
        <v>0</v>
      </c>
      <c r="G214" s="6">
        <v>0</v>
      </c>
      <c r="H214" s="6">
        <v>3</v>
      </c>
      <c r="I214" s="7" t="s">
        <v>14</v>
      </c>
    </row>
    <row r="215" spans="1:9" x14ac:dyDescent="0.2">
      <c r="A215" s="2" t="s">
        <v>190</v>
      </c>
      <c r="B215" s="6">
        <v>0</v>
      </c>
      <c r="C215" s="6">
        <v>2</v>
      </c>
      <c r="D215" s="6">
        <v>0</v>
      </c>
      <c r="E215" s="6">
        <v>0</v>
      </c>
      <c r="F215" s="6">
        <v>1</v>
      </c>
      <c r="G215" s="6">
        <v>0</v>
      </c>
      <c r="H215" s="6">
        <v>3</v>
      </c>
      <c r="I215" s="7" t="s">
        <v>14</v>
      </c>
    </row>
    <row r="216" spans="1:9" x14ac:dyDescent="0.2">
      <c r="A216" s="2" t="s">
        <v>202</v>
      </c>
      <c r="B216" s="6">
        <v>0</v>
      </c>
      <c r="C216" s="6">
        <v>3</v>
      </c>
      <c r="D216" s="6">
        <v>0</v>
      </c>
      <c r="E216" s="6">
        <v>0</v>
      </c>
      <c r="F216" s="6">
        <v>0</v>
      </c>
      <c r="G216" s="6">
        <v>0</v>
      </c>
      <c r="H216" s="6">
        <v>3</v>
      </c>
      <c r="I216" s="7" t="s">
        <v>14</v>
      </c>
    </row>
    <row r="217" spans="1:9" x14ac:dyDescent="0.2">
      <c r="A217" s="2" t="s">
        <v>259</v>
      </c>
      <c r="B217" s="6">
        <v>1</v>
      </c>
      <c r="C217" s="6">
        <v>1</v>
      </c>
      <c r="D217" s="6">
        <v>0</v>
      </c>
      <c r="E217" s="6">
        <v>1</v>
      </c>
      <c r="F217" s="6">
        <v>1</v>
      </c>
      <c r="G217" s="6">
        <v>0</v>
      </c>
      <c r="H217" s="6">
        <v>3</v>
      </c>
      <c r="I217" s="7" t="s">
        <v>14</v>
      </c>
    </row>
    <row r="218" spans="1:9" x14ac:dyDescent="0.2">
      <c r="A218" s="2" t="s">
        <v>46</v>
      </c>
      <c r="B218" s="6">
        <v>0</v>
      </c>
      <c r="C218" s="6">
        <v>1</v>
      </c>
      <c r="D218" s="6">
        <v>0</v>
      </c>
      <c r="E218" s="6">
        <v>0</v>
      </c>
      <c r="F218" s="6">
        <v>1</v>
      </c>
      <c r="G218" s="6">
        <v>0</v>
      </c>
      <c r="H218" s="6">
        <v>2</v>
      </c>
      <c r="I218" s="7" t="s">
        <v>14</v>
      </c>
    </row>
    <row r="219" spans="1:9" x14ac:dyDescent="0.2">
      <c r="A219" s="2" t="s">
        <v>166</v>
      </c>
      <c r="B219" s="6">
        <v>1</v>
      </c>
      <c r="C219" s="6">
        <v>1</v>
      </c>
      <c r="D219" s="6">
        <v>0</v>
      </c>
      <c r="E219" s="6">
        <v>1</v>
      </c>
      <c r="F219" s="6">
        <v>0</v>
      </c>
      <c r="G219" s="6">
        <v>0</v>
      </c>
      <c r="H219" s="6">
        <v>2</v>
      </c>
      <c r="I219" s="7" t="s">
        <v>14</v>
      </c>
    </row>
    <row r="220" spans="1:9" x14ac:dyDescent="0.2">
      <c r="A220" s="2" t="s">
        <v>169</v>
      </c>
      <c r="B220" s="6">
        <v>1</v>
      </c>
      <c r="C220" s="6">
        <v>1</v>
      </c>
      <c r="D220" s="6">
        <v>0</v>
      </c>
      <c r="E220" s="6">
        <v>1</v>
      </c>
      <c r="F220" s="6">
        <v>0</v>
      </c>
      <c r="G220" s="6">
        <v>0</v>
      </c>
      <c r="H220" s="6">
        <v>2</v>
      </c>
      <c r="I220" s="7" t="s">
        <v>14</v>
      </c>
    </row>
    <row r="221" spans="1:9" x14ac:dyDescent="0.2">
      <c r="A221" s="2" t="s">
        <v>204</v>
      </c>
      <c r="B221" s="6">
        <v>1</v>
      </c>
      <c r="C221" s="6">
        <v>1</v>
      </c>
      <c r="D221" s="6">
        <v>0</v>
      </c>
      <c r="E221" s="6">
        <v>1</v>
      </c>
      <c r="F221" s="6">
        <v>0</v>
      </c>
      <c r="G221" s="6">
        <v>0</v>
      </c>
      <c r="H221" s="6">
        <v>2</v>
      </c>
      <c r="I221" s="7" t="s">
        <v>14</v>
      </c>
    </row>
    <row r="222" spans="1:9" x14ac:dyDescent="0.2">
      <c r="A222" s="2" t="s">
        <v>223</v>
      </c>
      <c r="B222" s="6">
        <v>0</v>
      </c>
      <c r="C222" s="6">
        <v>1</v>
      </c>
      <c r="D222" s="6">
        <v>1</v>
      </c>
      <c r="E222" s="6">
        <v>1</v>
      </c>
      <c r="F222" s="6">
        <v>0</v>
      </c>
      <c r="G222" s="6">
        <v>0</v>
      </c>
      <c r="H222" s="6">
        <v>2</v>
      </c>
      <c r="I222" s="7" t="s">
        <v>14</v>
      </c>
    </row>
    <row r="223" spans="1:9" x14ac:dyDescent="0.2">
      <c r="A223" s="2" t="s">
        <v>226</v>
      </c>
      <c r="B223" s="6">
        <v>1</v>
      </c>
      <c r="C223" s="6">
        <v>1</v>
      </c>
      <c r="D223" s="6">
        <v>0</v>
      </c>
      <c r="E223" s="6">
        <v>1</v>
      </c>
      <c r="F223" s="6">
        <v>0</v>
      </c>
      <c r="G223" s="6">
        <v>0</v>
      </c>
      <c r="H223" s="6">
        <v>2</v>
      </c>
      <c r="I223" s="7" t="s">
        <v>14</v>
      </c>
    </row>
    <row r="224" spans="1:9" x14ac:dyDescent="0.2">
      <c r="A224" s="2" t="s">
        <v>18</v>
      </c>
      <c r="B224" s="6">
        <v>0</v>
      </c>
      <c r="C224" s="6">
        <v>1</v>
      </c>
      <c r="D224" s="6">
        <v>0</v>
      </c>
      <c r="E224" s="6">
        <v>0</v>
      </c>
      <c r="F224" s="6">
        <v>0</v>
      </c>
      <c r="G224" s="6">
        <v>0</v>
      </c>
      <c r="H224" s="6">
        <v>1</v>
      </c>
      <c r="I224" s="7" t="s">
        <v>14</v>
      </c>
    </row>
    <row r="225" spans="1:9" x14ac:dyDescent="0.2">
      <c r="A225" s="2" t="s">
        <v>22</v>
      </c>
      <c r="B225" s="6">
        <v>0</v>
      </c>
      <c r="C225" s="6">
        <v>0</v>
      </c>
      <c r="D225" s="6">
        <v>1</v>
      </c>
      <c r="E225" s="6">
        <v>1</v>
      </c>
      <c r="F225" s="6">
        <v>0</v>
      </c>
      <c r="G225" s="6">
        <v>0</v>
      </c>
      <c r="H225" s="6">
        <v>1</v>
      </c>
      <c r="I225" s="7" t="s">
        <v>14</v>
      </c>
    </row>
    <row r="226" spans="1:9" x14ac:dyDescent="0.2">
      <c r="A226" s="2" t="s">
        <v>24</v>
      </c>
      <c r="B226" s="6">
        <v>0</v>
      </c>
      <c r="C226" s="6">
        <v>1</v>
      </c>
      <c r="D226" s="6">
        <v>0</v>
      </c>
      <c r="E226" s="6">
        <v>0</v>
      </c>
      <c r="F226" s="6">
        <v>0</v>
      </c>
      <c r="G226" s="6">
        <v>0</v>
      </c>
      <c r="H226" s="6">
        <v>1</v>
      </c>
      <c r="I226" s="7" t="s">
        <v>14</v>
      </c>
    </row>
    <row r="227" spans="1:9" x14ac:dyDescent="0.2">
      <c r="A227" s="2" t="s">
        <v>27</v>
      </c>
      <c r="B227" s="6">
        <v>0</v>
      </c>
      <c r="C227" s="6">
        <v>1</v>
      </c>
      <c r="D227" s="6">
        <v>0</v>
      </c>
      <c r="E227" s="6">
        <v>0</v>
      </c>
      <c r="F227" s="6">
        <v>0</v>
      </c>
      <c r="G227" s="6">
        <v>0</v>
      </c>
      <c r="H227" s="6">
        <v>1</v>
      </c>
      <c r="I227" s="7" t="s">
        <v>14</v>
      </c>
    </row>
    <row r="228" spans="1:9" x14ac:dyDescent="0.2">
      <c r="A228" s="2" t="s">
        <v>43</v>
      </c>
      <c r="B228" s="6">
        <v>0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1</v>
      </c>
      <c r="I228" s="7" t="s">
        <v>14</v>
      </c>
    </row>
    <row r="229" spans="1:9" x14ac:dyDescent="0.2">
      <c r="A229" s="2" t="s">
        <v>45</v>
      </c>
      <c r="B229" s="6">
        <v>0</v>
      </c>
      <c r="C229" s="6">
        <v>1</v>
      </c>
      <c r="D229" s="6">
        <v>0</v>
      </c>
      <c r="E229" s="6">
        <v>0</v>
      </c>
      <c r="F229" s="6">
        <v>0</v>
      </c>
      <c r="G229" s="6">
        <v>0</v>
      </c>
      <c r="H229" s="6">
        <v>1</v>
      </c>
      <c r="I229" s="7" t="s">
        <v>14</v>
      </c>
    </row>
    <row r="230" spans="1:9" x14ac:dyDescent="0.2">
      <c r="A230" s="2" t="s">
        <v>47</v>
      </c>
      <c r="B230" s="6">
        <v>0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1</v>
      </c>
      <c r="I230" s="7" t="s">
        <v>14</v>
      </c>
    </row>
    <row r="231" spans="1:9" x14ac:dyDescent="0.2">
      <c r="A231" s="2" t="s">
        <v>52</v>
      </c>
      <c r="B231" s="6">
        <v>0</v>
      </c>
      <c r="C231" s="6">
        <v>1</v>
      </c>
      <c r="D231" s="6">
        <v>0</v>
      </c>
      <c r="E231" s="6">
        <v>0</v>
      </c>
      <c r="F231" s="6">
        <v>0</v>
      </c>
      <c r="G231" s="6">
        <v>0</v>
      </c>
      <c r="H231" s="6">
        <v>1</v>
      </c>
      <c r="I231" s="7" t="s">
        <v>14</v>
      </c>
    </row>
    <row r="232" spans="1:9" x14ac:dyDescent="0.2">
      <c r="A232" s="2" t="s">
        <v>163</v>
      </c>
      <c r="B232" s="6">
        <v>0</v>
      </c>
      <c r="C232" s="6">
        <v>1</v>
      </c>
      <c r="D232" s="6">
        <v>0</v>
      </c>
      <c r="E232" s="6">
        <v>0</v>
      </c>
      <c r="F232" s="6">
        <v>0</v>
      </c>
      <c r="G232" s="6">
        <v>0</v>
      </c>
      <c r="H232" s="6">
        <v>1</v>
      </c>
      <c r="I232" s="7" t="s">
        <v>14</v>
      </c>
    </row>
    <row r="233" spans="1:9" x14ac:dyDescent="0.2">
      <c r="A233" s="2" t="s">
        <v>181</v>
      </c>
      <c r="B233" s="6">
        <v>0</v>
      </c>
      <c r="C233" s="6">
        <v>0</v>
      </c>
      <c r="D233" s="6">
        <v>0</v>
      </c>
      <c r="E233" s="6">
        <v>0</v>
      </c>
      <c r="F233" s="6">
        <v>1</v>
      </c>
      <c r="G233" s="6">
        <v>0</v>
      </c>
      <c r="H233" s="6">
        <v>1</v>
      </c>
      <c r="I233" s="7" t="s">
        <v>14</v>
      </c>
    </row>
    <row r="234" spans="1:9" x14ac:dyDescent="0.2">
      <c r="A234" s="2" t="s">
        <v>185</v>
      </c>
      <c r="B234" s="6">
        <v>0</v>
      </c>
      <c r="C234" s="6">
        <v>1</v>
      </c>
      <c r="D234" s="6">
        <v>0</v>
      </c>
      <c r="E234" s="6">
        <v>0</v>
      </c>
      <c r="F234" s="6">
        <v>0</v>
      </c>
      <c r="G234" s="6">
        <v>0</v>
      </c>
      <c r="H234" s="6">
        <v>1</v>
      </c>
      <c r="I234" s="7" t="s">
        <v>14</v>
      </c>
    </row>
    <row r="235" spans="1:9" x14ac:dyDescent="0.2">
      <c r="A235" s="2" t="s">
        <v>217</v>
      </c>
      <c r="B235" s="6">
        <v>0</v>
      </c>
      <c r="C235" s="6">
        <v>0</v>
      </c>
      <c r="D235" s="6">
        <v>0</v>
      </c>
      <c r="E235" s="6">
        <v>0</v>
      </c>
      <c r="F235" s="6">
        <v>1</v>
      </c>
      <c r="G235" s="6">
        <v>0</v>
      </c>
      <c r="H235" s="6">
        <v>1</v>
      </c>
      <c r="I235" s="7" t="s">
        <v>14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BA7516-173C-4B37-8B2D-ED18D5B79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A104F4-378F-4F30-A0C1-C6559AE53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20B439-96D7-4573-9946-3FFE730D0B6F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2023-01-26T14:36:04Z</cp:lastPrinted>
  <dcterms:created xsi:type="dcterms:W3CDTF">2023-01-13T16:16:40Z</dcterms:created>
  <dcterms:modified xsi:type="dcterms:W3CDTF">2023-01-26T14:43:31Z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