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41" documentId="8_{227D3E7F-3969-42AC-9E45-96DB2A170FB6}" xr6:coauthVersionLast="47" xr6:coauthVersionMax="47" xr10:uidLastSave="{FE1292BE-5C1D-4270-AE00-85A44FED50F9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5" i="1"/>
  <c r="I25" i="1"/>
  <c r="I23" i="1"/>
  <c r="I19" i="1"/>
  <c r="I15" i="1"/>
  <c r="H4" i="1"/>
  <c r="G23" i="1"/>
  <c r="G24" i="1" s="1"/>
  <c r="G22" i="1"/>
  <c r="G16" i="1"/>
  <c r="G18" i="1" s="1"/>
  <c r="G11" i="1"/>
  <c r="G12" i="1" s="1"/>
  <c r="G10" i="1"/>
  <c r="H3" i="1"/>
  <c r="I27" i="1"/>
  <c r="H8" i="1"/>
  <c r="G34" i="1" l="1"/>
</calcChain>
</file>

<file path=xl/sharedStrings.xml><?xml version="1.0" encoding="utf-8"?>
<sst xmlns="http://schemas.openxmlformats.org/spreadsheetml/2006/main" count="123" uniqueCount="71">
  <si>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</si>
  <si>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</si>
  <si>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</si>
  <si>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</si>
  <si>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</si>
  <si>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</si>
  <si>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</si>
  <si>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</si>
  <si>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</si>
  <si>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</si>
  <si>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</si>
  <si>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1.1%</t>
  </si>
  <si>
    <t>Ccl-Owen, city of</t>
  </si>
  <si>
    <t>0.1%</t>
  </si>
  <si>
    <t>Lcl-Antigo, city of</t>
  </si>
  <si>
    <t>0.0%</t>
  </si>
  <si>
    <t>Mcl-Wausau, city of</t>
  </si>
  <si>
    <t>Ocl-Rhinelander, city of</t>
  </si>
  <si>
    <t>Ocl-Three Lakes, twnshp of</t>
  </si>
  <si>
    <t>Tcl-Medford, city of</t>
  </si>
  <si>
    <t>1.5%</t>
  </si>
  <si>
    <t>Tc-Chelsea, twnshp of</t>
  </si>
  <si>
    <t>Tc-Greenwood, twnshp of</t>
  </si>
  <si>
    <t>Tc-Hammel, twnshp of</t>
  </si>
  <si>
    <t>Tc-Medford, twnshp of</t>
  </si>
  <si>
    <t>Tc-Rib Lake, twnshp of</t>
  </si>
  <si>
    <t>Tc-Roosevelt, twnshp of</t>
  </si>
  <si>
    <t>Tcl-Westboro, twnshp of</t>
  </si>
  <si>
    <t>91.9%</t>
  </si>
  <si>
    <t>Tcl-Rib Lake, village of</t>
  </si>
  <si>
    <t>2.1%</t>
  </si>
  <si>
    <t>Prc-Catawba, twnshp of</t>
  </si>
  <si>
    <t>Prc-Hill, twnshp of</t>
  </si>
  <si>
    <t>Prcl-Ogema, twnshp of</t>
  </si>
  <si>
    <t>Prc-Spirit, twnshp of</t>
  </si>
  <si>
    <t>0.4%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</si>
  <si>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</si>
  <si>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</si>
  <si>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</si>
  <si>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</si>
  <si>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</si>
  <si>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</si>
  <si>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</si>
  <si>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</si>
  <si>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</si>
  <si>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</si>
  <si>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</si>
  <si>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</si>
  <si>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</si>
  <si>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</si>
  <si>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</si>
  <si>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</si>
  <si>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</si>
  <si>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</si>
  <si>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</si>
  <si>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</si>
  <si>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</si>
  <si>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</si>
  <si>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</si>
  <si>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</si>
  <si>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</si>
  <si>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</si>
  <si>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Clark</t>
  </si>
  <si>
    <t>Lincoln</t>
  </si>
  <si>
    <t xml:space="preserve">Marathon </t>
  </si>
  <si>
    <t>Price</t>
  </si>
  <si>
    <t>Rusk</t>
  </si>
  <si>
    <t xml:space="preserve">All W/O minus Taylor, Forest, Langlade, Oneida. </t>
  </si>
  <si>
    <t>WESTBORO</t>
  </si>
  <si>
    <t xml:space="preserve"> - - </t>
  </si>
  <si>
    <t xml:space="preserve">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</si>
</sst>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2" xfId="1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44F51973-4505-4520-AC6B-D1BC427BEAC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54191875540192"/>
          <c:y val="0.17493297587131368"/>
          <c:w val="0.63872082973206579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Tcl-Westboro, twnshp of</c:v>
                </c:pt>
                <c:pt idx="1">
                  <c:v>Tcl-Rib Lake, village of</c:v>
                </c:pt>
                <c:pt idx="2">
                  <c:v>Prcl-Ogema, twnshp of</c:v>
                </c:pt>
                <c:pt idx="3">
                  <c:v>Tcl-Medford, city of</c:v>
                </c:pt>
                <c:pt idx="4">
                  <c:v>Tc-Rib Lake, twnshp of</c:v>
                </c:pt>
                <c:pt idx="5">
                  <c:v>Ccl-Abbotsford, city of</c:v>
                </c:pt>
                <c:pt idx="6">
                  <c:v>Prc-Spirit, twnshp of</c:v>
                </c:pt>
                <c:pt idx="7">
                  <c:v>Ocl-Rhinelander, city of</c:v>
                </c:pt>
                <c:pt idx="8">
                  <c:v>Ccl-Owen, city of</c:v>
                </c:pt>
                <c:pt idx="9">
                  <c:v>Tc-Chelsea, twnshp of</c:v>
                </c:pt>
                <c:pt idx="10">
                  <c:v>Prc-Catawba, twnshp of</c:v>
                </c:pt>
                <c:pt idx="11">
                  <c:v>Prc-Hill, twnshp of</c:v>
                </c:pt>
                <c:pt idx="12">
                  <c:v>Mcl-Wausau, city of</c:v>
                </c:pt>
                <c:pt idx="13">
                  <c:v>Tc-Greenwood, twnshp of</c:v>
                </c:pt>
                <c:pt idx="14">
                  <c:v>Tc-Medford, twnshp of</c:v>
                </c:pt>
                <c:pt idx="15">
                  <c:v>Tc-Roosevelt, twnshp of</c:v>
                </c:pt>
                <c:pt idx="16">
                  <c:v>Lcl-Antigo, city of</c:v>
                </c:pt>
                <c:pt idx="17">
                  <c:v>Ocl-Three Lakes, twnshp of</c:v>
                </c:pt>
                <c:pt idx="18">
                  <c:v>Tc-Hammel,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19"/>
                <c:pt idx="0">
                  <c:v>6386</c:v>
                </c:pt>
                <c:pt idx="1">
                  <c:v>192</c:v>
                </c:pt>
                <c:pt idx="2">
                  <c:v>114</c:v>
                </c:pt>
                <c:pt idx="3">
                  <c:v>64</c:v>
                </c:pt>
                <c:pt idx="4">
                  <c:v>66</c:v>
                </c:pt>
                <c:pt idx="5">
                  <c:v>76</c:v>
                </c:pt>
                <c:pt idx="6">
                  <c:v>25</c:v>
                </c:pt>
                <c:pt idx="7">
                  <c:v>16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B-4A5D-84AD-F07BFFAB95EE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Tcl-Westboro, twnshp of</c:v>
                </c:pt>
                <c:pt idx="1">
                  <c:v>Tcl-Rib Lake, village of</c:v>
                </c:pt>
                <c:pt idx="2">
                  <c:v>Prcl-Ogema, twnshp of</c:v>
                </c:pt>
                <c:pt idx="3">
                  <c:v>Tcl-Medford, city of</c:v>
                </c:pt>
                <c:pt idx="4">
                  <c:v>Tc-Rib Lake, twnshp of</c:v>
                </c:pt>
                <c:pt idx="5">
                  <c:v>Ccl-Abbotsford, city of</c:v>
                </c:pt>
                <c:pt idx="6">
                  <c:v>Prc-Spirit, twnshp of</c:v>
                </c:pt>
                <c:pt idx="7">
                  <c:v>Ocl-Rhinelander, city of</c:v>
                </c:pt>
                <c:pt idx="8">
                  <c:v>Ccl-Owen, city of</c:v>
                </c:pt>
                <c:pt idx="9">
                  <c:v>Tc-Chelsea, twnshp of</c:v>
                </c:pt>
                <c:pt idx="10">
                  <c:v>Prc-Catawba, twnshp of</c:v>
                </c:pt>
                <c:pt idx="11">
                  <c:v>Prc-Hill, twnshp of</c:v>
                </c:pt>
                <c:pt idx="12">
                  <c:v>Mcl-Wausau, city of</c:v>
                </c:pt>
                <c:pt idx="13">
                  <c:v>Tc-Greenwood, twnshp of</c:v>
                </c:pt>
                <c:pt idx="14">
                  <c:v>Tc-Medford, twnshp of</c:v>
                </c:pt>
                <c:pt idx="15">
                  <c:v>Tc-Roosevelt, twnshp of</c:v>
                </c:pt>
                <c:pt idx="16">
                  <c:v>Lcl-Antigo, city of</c:v>
                </c:pt>
                <c:pt idx="17">
                  <c:v>Ocl-Three Lakes, twnshp of</c:v>
                </c:pt>
                <c:pt idx="18">
                  <c:v>Tc-Hammel,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19"/>
                <c:pt idx="0">
                  <c:v>6615</c:v>
                </c:pt>
                <c:pt idx="1">
                  <c:v>82</c:v>
                </c:pt>
                <c:pt idx="2">
                  <c:v>116</c:v>
                </c:pt>
                <c:pt idx="3">
                  <c:v>45</c:v>
                </c:pt>
                <c:pt idx="4">
                  <c:v>85</c:v>
                </c:pt>
                <c:pt idx="5">
                  <c:v>74</c:v>
                </c:pt>
                <c:pt idx="6">
                  <c:v>44</c:v>
                </c:pt>
                <c:pt idx="7">
                  <c:v>0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B-4A5D-84AD-F07BFFAB95EE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Tcl-Westboro, twnshp of</c:v>
                </c:pt>
                <c:pt idx="1">
                  <c:v>Tcl-Rib Lake, village of</c:v>
                </c:pt>
                <c:pt idx="2">
                  <c:v>Prcl-Ogema, twnshp of</c:v>
                </c:pt>
                <c:pt idx="3">
                  <c:v>Tcl-Medford, city of</c:v>
                </c:pt>
                <c:pt idx="4">
                  <c:v>Tc-Rib Lake, twnshp of</c:v>
                </c:pt>
                <c:pt idx="5">
                  <c:v>Ccl-Abbotsford, city of</c:v>
                </c:pt>
                <c:pt idx="6">
                  <c:v>Prc-Spirit, twnshp of</c:v>
                </c:pt>
                <c:pt idx="7">
                  <c:v>Ocl-Rhinelander, city of</c:v>
                </c:pt>
                <c:pt idx="8">
                  <c:v>Ccl-Owen, city of</c:v>
                </c:pt>
                <c:pt idx="9">
                  <c:v>Tc-Chelsea, twnshp of</c:v>
                </c:pt>
                <c:pt idx="10">
                  <c:v>Prc-Catawba, twnshp of</c:v>
                </c:pt>
                <c:pt idx="11">
                  <c:v>Prc-Hill, twnshp of</c:v>
                </c:pt>
                <c:pt idx="12">
                  <c:v>Mcl-Wausau, city of</c:v>
                </c:pt>
                <c:pt idx="13">
                  <c:v>Tc-Greenwood, twnshp of</c:v>
                </c:pt>
                <c:pt idx="14">
                  <c:v>Tc-Medford, twnshp of</c:v>
                </c:pt>
                <c:pt idx="15">
                  <c:v>Tc-Roosevelt, twnshp of</c:v>
                </c:pt>
                <c:pt idx="16">
                  <c:v>Lcl-Antigo, city of</c:v>
                </c:pt>
                <c:pt idx="17">
                  <c:v>Ocl-Three Lakes, twnshp of</c:v>
                </c:pt>
                <c:pt idx="18">
                  <c:v>Tc-Hammel,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19"/>
                <c:pt idx="0">
                  <c:v>2026</c:v>
                </c:pt>
                <c:pt idx="1">
                  <c:v>76</c:v>
                </c:pt>
                <c:pt idx="2">
                  <c:v>19</c:v>
                </c:pt>
                <c:pt idx="3">
                  <c:v>133</c:v>
                </c:pt>
                <c:pt idx="4">
                  <c:v>33</c:v>
                </c:pt>
                <c:pt idx="5">
                  <c:v>21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B-4A5D-84AD-F07BFFAB95EE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Tcl-Westboro, twnshp of</c:v>
                </c:pt>
                <c:pt idx="1">
                  <c:v>Tcl-Rib Lake, village of</c:v>
                </c:pt>
                <c:pt idx="2">
                  <c:v>Prcl-Ogema, twnshp of</c:v>
                </c:pt>
                <c:pt idx="3">
                  <c:v>Tcl-Medford, city of</c:v>
                </c:pt>
                <c:pt idx="4">
                  <c:v>Tc-Rib Lake, twnshp of</c:v>
                </c:pt>
                <c:pt idx="5">
                  <c:v>Ccl-Abbotsford, city of</c:v>
                </c:pt>
                <c:pt idx="6">
                  <c:v>Prc-Spirit, twnshp of</c:v>
                </c:pt>
                <c:pt idx="7">
                  <c:v>Ocl-Rhinelander, city of</c:v>
                </c:pt>
                <c:pt idx="8">
                  <c:v>Ccl-Owen, city of</c:v>
                </c:pt>
                <c:pt idx="9">
                  <c:v>Tc-Chelsea, twnshp of</c:v>
                </c:pt>
                <c:pt idx="10">
                  <c:v>Prc-Catawba, twnshp of</c:v>
                </c:pt>
                <c:pt idx="11">
                  <c:v>Prc-Hill, twnshp of</c:v>
                </c:pt>
                <c:pt idx="12">
                  <c:v>Mcl-Wausau, city of</c:v>
                </c:pt>
                <c:pt idx="13">
                  <c:v>Tc-Greenwood, twnshp of</c:v>
                </c:pt>
                <c:pt idx="14">
                  <c:v>Tc-Medford, twnshp of</c:v>
                </c:pt>
                <c:pt idx="15">
                  <c:v>Tc-Roosevelt, twnshp of</c:v>
                </c:pt>
                <c:pt idx="16">
                  <c:v>Lcl-Antigo, city of</c:v>
                </c:pt>
                <c:pt idx="17">
                  <c:v>Ocl-Three Lakes, twnshp of</c:v>
                </c:pt>
                <c:pt idx="18">
                  <c:v>Tc-Hammel,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19"/>
                <c:pt idx="0">
                  <c:v>305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B-4A5D-84AD-F07BFFAB95EE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19"/>
                <c:pt idx="0">
                  <c:v>Tcl-Westboro, twnshp of</c:v>
                </c:pt>
                <c:pt idx="1">
                  <c:v>Tcl-Rib Lake, village of</c:v>
                </c:pt>
                <c:pt idx="2">
                  <c:v>Prcl-Ogema, twnshp of</c:v>
                </c:pt>
                <c:pt idx="3">
                  <c:v>Tcl-Medford, city of</c:v>
                </c:pt>
                <c:pt idx="4">
                  <c:v>Tc-Rib Lake, twnshp of</c:v>
                </c:pt>
                <c:pt idx="5">
                  <c:v>Ccl-Abbotsford, city of</c:v>
                </c:pt>
                <c:pt idx="6">
                  <c:v>Prc-Spirit, twnshp of</c:v>
                </c:pt>
                <c:pt idx="7">
                  <c:v>Ocl-Rhinelander, city of</c:v>
                </c:pt>
                <c:pt idx="8">
                  <c:v>Ccl-Owen, city of</c:v>
                </c:pt>
                <c:pt idx="9">
                  <c:v>Tc-Chelsea, twnshp of</c:v>
                </c:pt>
                <c:pt idx="10">
                  <c:v>Prc-Catawba, twnshp of</c:v>
                </c:pt>
                <c:pt idx="11">
                  <c:v>Prc-Hill, twnshp of</c:v>
                </c:pt>
                <c:pt idx="12">
                  <c:v>Mcl-Wausau, city of</c:v>
                </c:pt>
                <c:pt idx="13">
                  <c:v>Tc-Greenwood, twnshp of</c:v>
                </c:pt>
                <c:pt idx="14">
                  <c:v>Tc-Medford, twnshp of</c:v>
                </c:pt>
                <c:pt idx="15">
                  <c:v>Tc-Roosevelt, twnshp of</c:v>
                </c:pt>
                <c:pt idx="16">
                  <c:v>Lcl-Antigo, city of</c:v>
                </c:pt>
                <c:pt idx="17">
                  <c:v>Ocl-Three Lakes, twnshp of</c:v>
                </c:pt>
                <c:pt idx="18">
                  <c:v>Tc-Hammel,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B-4A5D-84AD-F07BFFAB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037280"/>
        <c:axId val="1"/>
      </c:barChart>
      <c:catAx>
        <c:axId val="1990037280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7830596369922211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037280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19360414866031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4416243654823"/>
          <c:y val="0.16868592730661697"/>
          <c:w val="0.83185279187817263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6960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4-41B2-9E8E-CEC34BCEF083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4-41B2-9E8E-CEC34BCEF083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4-41B2-9E8E-CEC34BCEF083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74-41B2-9E8E-CEC34BCEF083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74-41B2-9E8E-CEC34BCEF0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990041856"/>
        <c:axId val="1"/>
      </c:barChart>
      <c:catAx>
        <c:axId val="199004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041856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598984771573607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3EE335-0F82-185E-8816-8388C8C572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0.81125</cdr:x>
      <cdr:y>0.07425</cdr:y>
    </cdr:from>
    <cdr:to>
      <cdr:x>0.82325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44C19AA3-D9B7-E3F3-D7E4-CD8EC31C583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8754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</cdr:x>
      <cdr:y>0.059</cdr:y>
    </cdr:from>
    <cdr:to>
      <cdr:x>0.96775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4A3C756D-B4D9-2CA2-6B0D-07C95A77DEF6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3441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61671D8-7FD7-4B6A-A38D-105CB97EBB24}" type="TxLink">
            <a:rPr lang="en-US"/>
            <a:pPr algn="ctr" rtl="0">
              <a:defRPr sz="1000"/>
            </a:pPr>
            <a:t>490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963B96-4897-6B60-F2E3-9AADDCA71E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0.0655</cdr:x>
      <cdr:y>0.066</cdr:y>
    </cdr:from>
    <cdr:to>
      <cdr:x>0.9335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27296D1B-0DCF-A246-1E54-8101A13B60D4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61855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9639FE2-8F00-43D3-84AA-19E2C3B6C345}" type="TxLink">
            <a:rPr lang="en-US"/>
            <a:pPr algn="ctr" rtl="0">
              <a:defRPr sz="1000"/>
            </a:pPr>
            <a:t>490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9" zoomScaleNormal="100" workbookViewId="0">
      <selection activeCell="G24" sqref="G24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1.441406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1" t="s">
        <v>0</v>
      </c>
      <c r="B1" s="62"/>
      <c r="C1" s="62"/>
      <c r="D1" s="62"/>
      <c r="E1" s="62"/>
      <c r="F1" s="62"/>
      <c r="G1" s="62"/>
      <c r="H1" s="62"/>
    </row>
    <row r="2" spans="1:9" s="10" customFormat="1" ht="26.25" customHeight="1" x14ac:dyDescent="0.2">
      <c r="A2" s="63">
        <v>490</v>
      </c>
      <c r="B2" s="64"/>
      <c r="C2" s="64"/>
      <c r="D2" s="64"/>
      <c r="E2" s="64"/>
      <c r="F2" s="64"/>
      <c r="G2" s="64"/>
      <c r="H2" s="64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68</v>
      </c>
      <c r="G3" s="12"/>
      <c r="H3" s="13">
        <f>D23</f>
        <v>9274</v>
      </c>
      <c r="I3" s="14" t="s">
        <v>38</v>
      </c>
    </row>
    <row r="4" spans="1:9" ht="15.75" x14ac:dyDescent="0.2">
      <c r="A4" s="45" t="s">
        <v>10</v>
      </c>
      <c r="B4" s="46">
        <v>76</v>
      </c>
      <c r="C4" s="46">
        <v>21</v>
      </c>
      <c r="D4" s="46">
        <v>97</v>
      </c>
      <c r="F4" s="15" t="s">
        <v>39</v>
      </c>
      <c r="G4" s="16"/>
      <c r="H4" s="17">
        <f>-D17</f>
        <v>-8412</v>
      </c>
      <c r="I4" s="18" t="s">
        <v>40</v>
      </c>
    </row>
    <row r="5" spans="1:9" ht="15.75" x14ac:dyDescent="0.2">
      <c r="A5" s="45" t="s">
        <v>12</v>
      </c>
      <c r="B5" s="46">
        <v>7</v>
      </c>
      <c r="C5" s="46">
        <v>0</v>
      </c>
      <c r="D5" s="46">
        <v>7</v>
      </c>
      <c r="F5" s="15" t="s">
        <v>41</v>
      </c>
      <c r="G5" s="16"/>
      <c r="H5" s="17">
        <v>0</v>
      </c>
      <c r="I5" s="18" t="s">
        <v>42</v>
      </c>
    </row>
    <row r="6" spans="1:9" ht="15.75" x14ac:dyDescent="0.2">
      <c r="A6" s="45" t="s">
        <v>14</v>
      </c>
      <c r="B6" s="46">
        <v>0</v>
      </c>
      <c r="C6" s="46">
        <v>0</v>
      </c>
      <c r="D6" s="46">
        <v>0</v>
      </c>
      <c r="F6" s="15"/>
      <c r="G6" s="16"/>
      <c r="H6" s="17">
        <v>0</v>
      </c>
      <c r="I6" s="18" t="s">
        <v>43</v>
      </c>
    </row>
    <row r="7" spans="1:9" ht="15.75" x14ac:dyDescent="0.2">
      <c r="A7" s="45" t="s">
        <v>16</v>
      </c>
      <c r="B7" s="46">
        <v>2</v>
      </c>
      <c r="C7" s="46">
        <v>0</v>
      </c>
      <c r="D7" s="46">
        <v>2</v>
      </c>
      <c r="F7" s="15"/>
      <c r="G7" s="16"/>
      <c r="H7" s="17">
        <v>0</v>
      </c>
      <c r="I7" s="18" t="s">
        <v>44</v>
      </c>
    </row>
    <row r="8" spans="1:9" x14ac:dyDescent="0.2">
      <c r="A8" s="45" t="s">
        <v>17</v>
      </c>
      <c r="B8" s="46">
        <v>16</v>
      </c>
      <c r="C8" s="46">
        <v>1</v>
      </c>
      <c r="D8" s="46">
        <v>17</v>
      </c>
      <c r="F8" s="19"/>
      <c r="G8" s="19"/>
      <c r="H8" s="20">
        <f>SUM(H3:H7)</f>
        <v>862</v>
      </c>
      <c r="I8" s="21"/>
    </row>
    <row r="9" spans="1:9" ht="15.75" x14ac:dyDescent="0.2">
      <c r="A9" s="45" t="s">
        <v>18</v>
      </c>
      <c r="B9" s="46">
        <v>0</v>
      </c>
      <c r="C9" s="46">
        <v>0</v>
      </c>
      <c r="D9" s="46">
        <v>0</v>
      </c>
      <c r="F9" s="65" t="s">
        <v>45</v>
      </c>
      <c r="G9" s="66"/>
      <c r="H9" s="17"/>
      <c r="I9" s="21"/>
    </row>
    <row r="10" spans="1:9" x14ac:dyDescent="0.2">
      <c r="A10" s="47" t="s">
        <v>19</v>
      </c>
      <c r="B10" s="48">
        <v>64</v>
      </c>
      <c r="C10" s="48">
        <v>133</v>
      </c>
      <c r="D10" s="48">
        <v>197</v>
      </c>
      <c r="F10" s="22" t="s">
        <v>46</v>
      </c>
      <c r="G10" s="23">
        <f>SUM(D10,D18)</f>
        <v>465</v>
      </c>
      <c r="H10" s="24"/>
      <c r="I10" s="21"/>
    </row>
    <row r="11" spans="1:9" x14ac:dyDescent="0.2">
      <c r="A11" s="51" t="s">
        <v>21</v>
      </c>
      <c r="B11" s="52">
        <v>4</v>
      </c>
      <c r="C11" s="52">
        <v>0</v>
      </c>
      <c r="D11" s="52">
        <v>4</v>
      </c>
      <c r="F11" s="25" t="s">
        <v>47</v>
      </c>
      <c r="G11" s="26">
        <f>SUM(D11:D16)</f>
        <v>109</v>
      </c>
      <c r="H11" s="21"/>
      <c r="I11" s="56"/>
    </row>
    <row r="12" spans="1:9" x14ac:dyDescent="0.2">
      <c r="A12" s="51" t="s">
        <v>22</v>
      </c>
      <c r="B12" s="52">
        <v>2</v>
      </c>
      <c r="C12" s="52">
        <v>0</v>
      </c>
      <c r="D12" s="52">
        <v>2</v>
      </c>
      <c r="F12" s="27" t="s">
        <v>48</v>
      </c>
      <c r="G12" s="28">
        <f>SUM(G10:G11)</f>
        <v>574</v>
      </c>
      <c r="H12" s="21"/>
      <c r="I12" s="21"/>
    </row>
    <row r="13" spans="1:9" x14ac:dyDescent="0.2">
      <c r="A13" s="51" t="s">
        <v>23</v>
      </c>
      <c r="B13" s="52">
        <v>0</v>
      </c>
      <c r="C13" s="52">
        <v>0</v>
      </c>
      <c r="D13" s="52">
        <v>0</v>
      </c>
      <c r="F13" s="19"/>
      <c r="G13" s="19"/>
      <c r="H13" s="21"/>
      <c r="I13" s="21"/>
    </row>
    <row r="14" spans="1:9" x14ac:dyDescent="0.2">
      <c r="A14" s="51" t="s">
        <v>24</v>
      </c>
      <c r="B14" s="52">
        <v>1</v>
      </c>
      <c r="C14" s="52">
        <v>1</v>
      </c>
      <c r="D14" s="52">
        <v>2</v>
      </c>
      <c r="F14" s="19"/>
      <c r="G14" s="19"/>
      <c r="H14" s="21"/>
      <c r="I14" s="21"/>
    </row>
    <row r="15" spans="1:9" ht="15.75" x14ac:dyDescent="0.2">
      <c r="A15" s="51" t="s">
        <v>25</v>
      </c>
      <c r="B15" s="52">
        <v>66</v>
      </c>
      <c r="C15" s="52">
        <v>33</v>
      </c>
      <c r="D15" s="52">
        <v>99</v>
      </c>
      <c r="F15" s="67" t="s">
        <v>49</v>
      </c>
      <c r="G15" s="68"/>
      <c r="H15" s="18" t="s">
        <v>50</v>
      </c>
      <c r="I15" s="29">
        <f>SUM(D4:D5)</f>
        <v>104</v>
      </c>
    </row>
    <row r="16" spans="1:9" x14ac:dyDescent="0.2">
      <c r="A16" s="51" t="s">
        <v>26</v>
      </c>
      <c r="B16" s="52">
        <v>1</v>
      </c>
      <c r="C16" s="52">
        <v>1</v>
      </c>
      <c r="D16" s="52">
        <v>2</v>
      </c>
      <c r="F16" s="22" t="s">
        <v>46</v>
      </c>
      <c r="G16" s="23">
        <f>SUM(D4:D9)</f>
        <v>123</v>
      </c>
      <c r="H16" s="21"/>
      <c r="I16" s="30"/>
    </row>
    <row r="17" spans="1:9" x14ac:dyDescent="0.2">
      <c r="A17" s="2" t="s">
        <v>27</v>
      </c>
      <c r="B17" s="8">
        <v>6386</v>
      </c>
      <c r="C17" s="8">
        <v>2026</v>
      </c>
      <c r="D17" s="8">
        <v>8412</v>
      </c>
      <c r="F17" s="25" t="s">
        <v>47</v>
      </c>
      <c r="G17" s="26">
        <v>0</v>
      </c>
      <c r="H17" s="18" t="s">
        <v>51</v>
      </c>
      <c r="I17" s="29" t="s">
        <v>69</v>
      </c>
    </row>
    <row r="18" spans="1:9" x14ac:dyDescent="0.2">
      <c r="A18" s="47" t="s">
        <v>29</v>
      </c>
      <c r="B18" s="48">
        <v>192</v>
      </c>
      <c r="C18" s="48">
        <v>76</v>
      </c>
      <c r="D18" s="48">
        <v>268</v>
      </c>
      <c r="F18" s="31" t="s">
        <v>48</v>
      </c>
      <c r="G18" s="32">
        <f>SUM(G16:G17)</f>
        <v>123</v>
      </c>
      <c r="H18" s="21"/>
      <c r="I18" s="30"/>
    </row>
    <row r="19" spans="1:9" x14ac:dyDescent="0.2">
      <c r="A19" s="53" t="s">
        <v>31</v>
      </c>
      <c r="B19" s="54">
        <v>4</v>
      </c>
      <c r="C19" s="54">
        <v>0</v>
      </c>
      <c r="D19" s="54">
        <v>4</v>
      </c>
      <c r="F19" s="19"/>
      <c r="G19" s="19"/>
      <c r="H19" s="18" t="s">
        <v>53</v>
      </c>
      <c r="I19" s="29">
        <f>SUM(D6)</f>
        <v>0</v>
      </c>
    </row>
    <row r="20" spans="1:9" x14ac:dyDescent="0.2">
      <c r="A20" s="53" t="s">
        <v>32</v>
      </c>
      <c r="B20" s="54">
        <v>0</v>
      </c>
      <c r="C20" s="54">
        <v>0</v>
      </c>
      <c r="D20" s="54">
        <v>0</v>
      </c>
      <c r="F20" s="19"/>
      <c r="G20" s="19"/>
      <c r="H20" s="21"/>
      <c r="I20" s="30"/>
    </row>
    <row r="21" spans="1:9" ht="15.75" x14ac:dyDescent="0.2">
      <c r="A21" s="49" t="s">
        <v>33</v>
      </c>
      <c r="B21" s="50">
        <v>114</v>
      </c>
      <c r="C21" s="50">
        <v>19</v>
      </c>
      <c r="D21" s="50">
        <v>133</v>
      </c>
      <c r="F21" s="69" t="s">
        <v>52</v>
      </c>
      <c r="G21" s="70"/>
      <c r="H21" s="18" t="s">
        <v>63</v>
      </c>
      <c r="I21" s="29" t="s">
        <v>70</v>
      </c>
    </row>
    <row r="22" spans="1:9" x14ac:dyDescent="0.2">
      <c r="A22" s="53" t="s">
        <v>34</v>
      </c>
      <c r="B22" s="54">
        <v>25</v>
      </c>
      <c r="C22" s="54">
        <v>3</v>
      </c>
      <c r="D22" s="54">
        <v>28</v>
      </c>
      <c r="F22" s="22" t="s">
        <v>46</v>
      </c>
      <c r="G22" s="23">
        <f>SUM(D21)</f>
        <v>133</v>
      </c>
      <c r="H22" s="21"/>
      <c r="I22" s="30"/>
    </row>
    <row r="23" spans="1:9" x14ac:dyDescent="0.2">
      <c r="A23" s="2" t="s">
        <v>36</v>
      </c>
      <c r="B23" s="8">
        <v>6960</v>
      </c>
      <c r="C23" s="8">
        <v>2314</v>
      </c>
      <c r="D23" s="8">
        <v>9274</v>
      </c>
      <c r="F23" s="25" t="s">
        <v>47</v>
      </c>
      <c r="G23" s="26">
        <f>SUM(D19:D20,D22)</f>
        <v>32</v>
      </c>
      <c r="H23" s="18" t="s">
        <v>54</v>
      </c>
      <c r="I23" s="29">
        <f>SUM(D7)</f>
        <v>2</v>
      </c>
    </row>
    <row r="24" spans="1:9" x14ac:dyDescent="0.2">
      <c r="F24" s="33" t="s">
        <v>48</v>
      </c>
      <c r="G24" s="34">
        <f>SUM(G22:G23)</f>
        <v>165</v>
      </c>
      <c r="H24" s="21"/>
      <c r="I24" s="30"/>
    </row>
    <row r="25" spans="1:9" x14ac:dyDescent="0.2">
      <c r="F25" s="19"/>
      <c r="G25" s="19"/>
      <c r="H25" s="18" t="s">
        <v>55</v>
      </c>
      <c r="I25" s="35">
        <f>SUM(D8:D9)</f>
        <v>17</v>
      </c>
    </row>
    <row r="26" spans="1:9" x14ac:dyDescent="0.2">
      <c r="F26" s="19"/>
      <c r="G26" s="19"/>
      <c r="H26" s="21"/>
      <c r="I26" s="30"/>
    </row>
    <row r="27" spans="1:9" ht="15.75" x14ac:dyDescent="0.2">
      <c r="F27" s="57" t="s">
        <v>56</v>
      </c>
      <c r="G27" s="58"/>
      <c r="H27" s="21"/>
      <c r="I27" s="36">
        <f>SUM(I15,I17,I19,I21,I23,I25)</f>
        <v>123</v>
      </c>
    </row>
    <row r="28" spans="1:9" x14ac:dyDescent="0.2">
      <c r="F28" s="22" t="s">
        <v>48</v>
      </c>
      <c r="G28" s="23">
        <v>0</v>
      </c>
      <c r="H28" s="21"/>
      <c r="I28" s="21"/>
    </row>
    <row r="29" spans="1:9" x14ac:dyDescent="0.2">
      <c r="F29" s="37"/>
      <c r="G29" s="19"/>
      <c r="H29" s="21"/>
      <c r="I29" s="21"/>
    </row>
    <row r="30" spans="1:9" x14ac:dyDescent="0.2">
      <c r="F30" s="19"/>
      <c r="G30" s="19"/>
      <c r="H30" s="21"/>
      <c r="I30" s="21"/>
    </row>
    <row r="31" spans="1:9" ht="15.75" x14ac:dyDescent="0.2">
      <c r="F31" s="59" t="s">
        <v>57</v>
      </c>
      <c r="G31" s="60"/>
      <c r="H31" s="21"/>
      <c r="I31" s="21"/>
    </row>
    <row r="32" spans="1:9" x14ac:dyDescent="0.2">
      <c r="F32" s="22" t="s">
        <v>48</v>
      </c>
      <c r="G32" s="23">
        <v>0</v>
      </c>
      <c r="H32" s="18"/>
      <c r="I32" s="21"/>
    </row>
    <row r="33" spans="6:9" x14ac:dyDescent="0.2">
      <c r="F33" s="19"/>
      <c r="G33" s="38"/>
      <c r="H33" s="21"/>
      <c r="I33"/>
    </row>
    <row r="34" spans="6:9" x14ac:dyDescent="0.2">
      <c r="F34" s="19"/>
      <c r="G34" s="39">
        <f>SUM(G12,G18,G24,G28,G32)</f>
        <v>862</v>
      </c>
      <c r="H34" s="21"/>
      <c r="I34"/>
    </row>
    <row r="35" spans="6:9" x14ac:dyDescent="0.2">
      <c r="F35"/>
      <c r="G35"/>
      <c r="H35" s="21"/>
      <c r="I35"/>
    </row>
    <row r="36" spans="6:9" x14ac:dyDescent="0.2">
      <c r="F36"/>
      <c r="G36"/>
      <c r="H36" s="21"/>
      <c r="I36"/>
    </row>
    <row r="37" spans="6:9" x14ac:dyDescent="0.2">
      <c r="F37" s="22" t="s">
        <v>58</v>
      </c>
      <c r="G37" s="22"/>
      <c r="H37" s="40"/>
      <c r="I37"/>
    </row>
    <row r="38" spans="6:9" x14ac:dyDescent="0.2">
      <c r="F38" s="22" t="s">
        <v>59</v>
      </c>
      <c r="G38" s="22"/>
      <c r="H38" s="40"/>
      <c r="I38"/>
    </row>
    <row r="39" spans="6:9" x14ac:dyDescent="0.2">
      <c r="F39" s="22"/>
      <c r="G39" s="22"/>
      <c r="H39" s="40"/>
      <c r="I39"/>
    </row>
    <row r="40" spans="6:9" x14ac:dyDescent="0.2">
      <c r="F40" s="41" t="s">
        <v>45</v>
      </c>
      <c r="G40" s="41" t="s">
        <v>60</v>
      </c>
      <c r="H40" s="40"/>
      <c r="I40"/>
    </row>
    <row r="41" spans="6:9" x14ac:dyDescent="0.2">
      <c r="F41" s="33" t="s">
        <v>61</v>
      </c>
      <c r="G41" s="42" t="s">
        <v>69</v>
      </c>
      <c r="H41" s="40"/>
      <c r="I41"/>
    </row>
    <row r="42" spans="6:9" x14ac:dyDescent="0.2">
      <c r="F42" s="31" t="s">
        <v>62</v>
      </c>
      <c r="G42" s="43" t="s">
        <v>69</v>
      </c>
      <c r="H42" s="40"/>
      <c r="I42"/>
    </row>
    <row r="43" spans="6:9" x14ac:dyDescent="0.2">
      <c r="F43" s="31" t="s">
        <v>63</v>
      </c>
      <c r="G43" s="43" t="s">
        <v>69</v>
      </c>
      <c r="H43" s="21"/>
      <c r="I43"/>
    </row>
    <row r="44" spans="6:9" x14ac:dyDescent="0.2">
      <c r="F44" s="31" t="s">
        <v>64</v>
      </c>
      <c r="G44" s="43" t="s">
        <v>69</v>
      </c>
      <c r="H44" s="21"/>
      <c r="I44"/>
    </row>
    <row r="45" spans="6:9" x14ac:dyDescent="0.2">
      <c r="F45" s="33" t="s">
        <v>65</v>
      </c>
      <c r="G45" s="42">
        <f>SUM(D19:D20,D22)</f>
        <v>32</v>
      </c>
      <c r="H45" s="21"/>
      <c r="I45"/>
    </row>
    <row r="46" spans="6:9" x14ac:dyDescent="0.2">
      <c r="F46" s="33" t="s">
        <v>66</v>
      </c>
      <c r="G46" s="44" t="s">
        <v>70</v>
      </c>
      <c r="H46" s="21"/>
      <c r="I46" s="21"/>
    </row>
    <row r="47" spans="6:9" x14ac:dyDescent="0.2">
      <c r="F47" s="22"/>
      <c r="G47" s="26">
        <f>SUM(G41:G46)</f>
        <v>32</v>
      </c>
      <c r="H47" s="55">
        <f>SUM(G11,G17,G23)-SUM(D11:D16)</f>
        <v>32</v>
      </c>
      <c r="I47" s="18" t="s">
        <v>67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8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23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490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36</v>
      </c>
      <c r="B4" s="6">
        <v>6960</v>
      </c>
      <c r="C4" s="6">
        <v>7086</v>
      </c>
      <c r="D4" s="6">
        <v>2314</v>
      </c>
      <c r="E4" s="6">
        <v>9274</v>
      </c>
      <c r="F4" s="6">
        <v>319</v>
      </c>
      <c r="G4" s="6">
        <v>0</v>
      </c>
      <c r="H4" s="6">
        <v>16679</v>
      </c>
      <c r="I4" s="7" t="s">
        <v>37</v>
      </c>
    </row>
    <row r="5" spans="1:9" x14ac:dyDescent="0.2">
      <c r="A5" s="2" t="s">
        <v>27</v>
      </c>
      <c r="B5" s="6">
        <v>6386</v>
      </c>
      <c r="C5" s="6">
        <v>6615</v>
      </c>
      <c r="D5" s="6">
        <v>2026</v>
      </c>
      <c r="E5" s="6">
        <v>8412</v>
      </c>
      <c r="F5" s="6">
        <v>305</v>
      </c>
      <c r="G5" s="6">
        <v>0</v>
      </c>
      <c r="H5" s="6">
        <v>15332</v>
      </c>
      <c r="I5" s="7" t="s">
        <v>28</v>
      </c>
    </row>
    <row r="6" spans="1:9" x14ac:dyDescent="0.2">
      <c r="A6" s="2" t="s">
        <v>29</v>
      </c>
      <c r="B6" s="6">
        <v>192</v>
      </c>
      <c r="C6" s="6">
        <v>82</v>
      </c>
      <c r="D6" s="6">
        <v>76</v>
      </c>
      <c r="E6" s="6">
        <v>268</v>
      </c>
      <c r="F6" s="6">
        <v>1</v>
      </c>
      <c r="G6" s="6">
        <v>0</v>
      </c>
      <c r="H6" s="6">
        <v>351</v>
      </c>
      <c r="I6" s="7" t="s">
        <v>30</v>
      </c>
    </row>
    <row r="7" spans="1:9" x14ac:dyDescent="0.2">
      <c r="A7" s="2" t="s">
        <v>33</v>
      </c>
      <c r="B7" s="6">
        <v>114</v>
      </c>
      <c r="C7" s="6">
        <v>116</v>
      </c>
      <c r="D7" s="6">
        <v>19</v>
      </c>
      <c r="E7" s="6">
        <v>133</v>
      </c>
      <c r="F7" s="6">
        <v>0</v>
      </c>
      <c r="G7" s="6">
        <v>0</v>
      </c>
      <c r="H7" s="6">
        <v>249</v>
      </c>
      <c r="I7" s="7" t="s">
        <v>20</v>
      </c>
    </row>
    <row r="8" spans="1:9" x14ac:dyDescent="0.2">
      <c r="A8" s="2" t="s">
        <v>19</v>
      </c>
      <c r="B8" s="6">
        <v>64</v>
      </c>
      <c r="C8" s="6">
        <v>45</v>
      </c>
      <c r="D8" s="6">
        <v>133</v>
      </c>
      <c r="E8" s="6">
        <v>197</v>
      </c>
      <c r="F8" s="6">
        <v>4</v>
      </c>
      <c r="G8" s="6">
        <v>0</v>
      </c>
      <c r="H8" s="6">
        <v>246</v>
      </c>
      <c r="I8" s="7" t="s">
        <v>20</v>
      </c>
    </row>
    <row r="9" spans="1:9" x14ac:dyDescent="0.2">
      <c r="A9" s="2" t="s">
        <v>25</v>
      </c>
      <c r="B9" s="6">
        <v>66</v>
      </c>
      <c r="C9" s="6">
        <v>85</v>
      </c>
      <c r="D9" s="6">
        <v>33</v>
      </c>
      <c r="E9" s="6">
        <v>99</v>
      </c>
      <c r="F9" s="6">
        <v>1</v>
      </c>
      <c r="G9" s="6">
        <v>0</v>
      </c>
      <c r="H9" s="6">
        <v>185</v>
      </c>
      <c r="I9" s="7" t="s">
        <v>11</v>
      </c>
    </row>
    <row r="10" spans="1:9" x14ac:dyDescent="0.2">
      <c r="A10" s="2" t="s">
        <v>10</v>
      </c>
      <c r="B10" s="6">
        <v>76</v>
      </c>
      <c r="C10" s="6">
        <v>74</v>
      </c>
      <c r="D10" s="6">
        <v>21</v>
      </c>
      <c r="E10" s="6">
        <v>97</v>
      </c>
      <c r="F10" s="6">
        <v>8</v>
      </c>
      <c r="G10" s="6">
        <v>0</v>
      </c>
      <c r="H10" s="6">
        <v>179</v>
      </c>
      <c r="I10" s="7" t="s">
        <v>11</v>
      </c>
    </row>
    <row r="11" spans="1:9" x14ac:dyDescent="0.2">
      <c r="A11" s="2" t="s">
        <v>34</v>
      </c>
      <c r="B11" s="6">
        <v>25</v>
      </c>
      <c r="C11" s="6">
        <v>44</v>
      </c>
      <c r="D11" s="6">
        <v>3</v>
      </c>
      <c r="E11" s="6">
        <v>28</v>
      </c>
      <c r="F11" s="6">
        <v>0</v>
      </c>
      <c r="G11" s="6">
        <v>0</v>
      </c>
      <c r="H11" s="6">
        <v>72</v>
      </c>
      <c r="I11" s="7" t="s">
        <v>35</v>
      </c>
    </row>
    <row r="12" spans="1:9" x14ac:dyDescent="0.2">
      <c r="A12" s="2" t="s">
        <v>17</v>
      </c>
      <c r="B12" s="6">
        <v>16</v>
      </c>
      <c r="C12" s="6">
        <v>0</v>
      </c>
      <c r="D12" s="6">
        <v>1</v>
      </c>
      <c r="E12" s="6">
        <v>17</v>
      </c>
      <c r="F12" s="6">
        <v>0</v>
      </c>
      <c r="G12" s="6">
        <v>0</v>
      </c>
      <c r="H12" s="6">
        <v>17</v>
      </c>
      <c r="I12" s="7" t="s">
        <v>13</v>
      </c>
    </row>
    <row r="13" spans="1:9" x14ac:dyDescent="0.2">
      <c r="A13" s="2" t="s">
        <v>12</v>
      </c>
      <c r="B13" s="6">
        <v>7</v>
      </c>
      <c r="C13" s="6">
        <v>7</v>
      </c>
      <c r="D13" s="6">
        <v>0</v>
      </c>
      <c r="E13" s="6">
        <v>7</v>
      </c>
      <c r="F13" s="6">
        <v>0</v>
      </c>
      <c r="G13" s="6">
        <v>0</v>
      </c>
      <c r="H13" s="6">
        <v>14</v>
      </c>
      <c r="I13" s="7" t="s">
        <v>13</v>
      </c>
    </row>
    <row r="14" spans="1:9" x14ac:dyDescent="0.2">
      <c r="A14" s="2" t="s">
        <v>21</v>
      </c>
      <c r="B14" s="6">
        <v>4</v>
      </c>
      <c r="C14" s="6">
        <v>5</v>
      </c>
      <c r="D14" s="6">
        <v>0</v>
      </c>
      <c r="E14" s="6">
        <v>4</v>
      </c>
      <c r="F14" s="6">
        <v>0</v>
      </c>
      <c r="G14" s="6">
        <v>0</v>
      </c>
      <c r="H14" s="6">
        <v>9</v>
      </c>
      <c r="I14" s="7" t="s">
        <v>13</v>
      </c>
    </row>
    <row r="15" spans="1:9" x14ac:dyDescent="0.2">
      <c r="A15" s="2" t="s">
        <v>31</v>
      </c>
      <c r="B15" s="6">
        <v>4</v>
      </c>
      <c r="C15" s="6">
        <v>4</v>
      </c>
      <c r="D15" s="6">
        <v>0</v>
      </c>
      <c r="E15" s="6">
        <v>4</v>
      </c>
      <c r="F15" s="6">
        <v>0</v>
      </c>
      <c r="G15" s="6">
        <v>0</v>
      </c>
      <c r="H15" s="6">
        <v>8</v>
      </c>
      <c r="I15" s="7" t="s">
        <v>15</v>
      </c>
    </row>
    <row r="16" spans="1:9" x14ac:dyDescent="0.2">
      <c r="A16" s="2" t="s">
        <v>32</v>
      </c>
      <c r="B16" s="6">
        <v>0</v>
      </c>
      <c r="C16" s="6">
        <v>5</v>
      </c>
      <c r="D16" s="6">
        <v>0</v>
      </c>
      <c r="E16" s="6">
        <v>0</v>
      </c>
      <c r="F16" s="6">
        <v>0</v>
      </c>
      <c r="G16" s="6">
        <v>0</v>
      </c>
      <c r="H16" s="6">
        <v>5</v>
      </c>
      <c r="I16" s="7" t="s">
        <v>15</v>
      </c>
    </row>
    <row r="17" spans="1:9" x14ac:dyDescent="0.2">
      <c r="A17" s="2" t="s">
        <v>16</v>
      </c>
      <c r="B17" s="6">
        <v>2</v>
      </c>
      <c r="C17" s="6">
        <v>1</v>
      </c>
      <c r="D17" s="6">
        <v>0</v>
      </c>
      <c r="E17" s="6">
        <v>2</v>
      </c>
      <c r="F17" s="6">
        <v>0</v>
      </c>
      <c r="G17" s="6">
        <v>0</v>
      </c>
      <c r="H17" s="6">
        <v>3</v>
      </c>
      <c r="I17" s="7" t="s">
        <v>15</v>
      </c>
    </row>
    <row r="18" spans="1:9" x14ac:dyDescent="0.2">
      <c r="A18" s="2" t="s">
        <v>22</v>
      </c>
      <c r="B18" s="6">
        <v>2</v>
      </c>
      <c r="C18" s="6">
        <v>0</v>
      </c>
      <c r="D18" s="6">
        <v>0</v>
      </c>
      <c r="E18" s="6">
        <v>2</v>
      </c>
      <c r="F18" s="6">
        <v>0</v>
      </c>
      <c r="G18" s="6">
        <v>0</v>
      </c>
      <c r="H18" s="6">
        <v>2</v>
      </c>
      <c r="I18" s="7" t="s">
        <v>15</v>
      </c>
    </row>
    <row r="19" spans="1:9" x14ac:dyDescent="0.2">
      <c r="A19" s="2" t="s">
        <v>24</v>
      </c>
      <c r="B19" s="6">
        <v>1</v>
      </c>
      <c r="C19" s="6">
        <v>0</v>
      </c>
      <c r="D19" s="6">
        <v>1</v>
      </c>
      <c r="E19" s="6">
        <v>2</v>
      </c>
      <c r="F19" s="6">
        <v>0</v>
      </c>
      <c r="G19" s="6">
        <v>0</v>
      </c>
      <c r="H19" s="6">
        <v>2</v>
      </c>
      <c r="I19" s="7" t="s">
        <v>15</v>
      </c>
    </row>
    <row r="20" spans="1:9" x14ac:dyDescent="0.2">
      <c r="A20" s="2" t="s">
        <v>26</v>
      </c>
      <c r="B20" s="6">
        <v>1</v>
      </c>
      <c r="C20" s="6">
        <v>0</v>
      </c>
      <c r="D20" s="6">
        <v>1</v>
      </c>
      <c r="E20" s="6">
        <v>2</v>
      </c>
      <c r="F20" s="6">
        <v>0</v>
      </c>
      <c r="G20" s="6">
        <v>0</v>
      </c>
      <c r="H20" s="6">
        <v>2</v>
      </c>
      <c r="I20" s="7" t="s">
        <v>15</v>
      </c>
    </row>
    <row r="21" spans="1:9" x14ac:dyDescent="0.2">
      <c r="A21" s="2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7" t="s">
        <v>15</v>
      </c>
    </row>
    <row r="22" spans="1:9" x14ac:dyDescent="0.2">
      <c r="A22" s="2" t="s">
        <v>18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7" t="s">
        <v>15</v>
      </c>
    </row>
    <row r="23" spans="1:9" x14ac:dyDescent="0.2">
      <c r="A23" s="2" t="s">
        <v>23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7" t="s">
        <v>15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67D3A-204A-4ABE-A0DC-A0C47E942551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C839E089-9C5A-4074-B4F1-D02BC35C7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31E832-BC3A-4A3E-9F8C-7BB2292BAD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2023-01-26T14:51:06Z</cp:lastPrinted>
  <dcterms:created xsi:type="dcterms:W3CDTF">2023-01-13T15:59:18Z</dcterms:created>
  <dcterms:modified xsi:type="dcterms:W3CDTF">2023-01-26T14:51:08Z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