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97" documentId="8_{D2CE0924-176D-48ED-8461-BBF73AD4DABF}" xr6:coauthVersionLast="47" xr6:coauthVersionMax="47" xr10:uidLastSave="{120A67C7-D05F-4EB9-A23D-C1B8716F0DF8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Table!$A$3:$D$51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22" i="1"/>
  <c r="G23" i="1"/>
  <c r="G28" i="1" l="1"/>
  <c r="H47" i="1"/>
  <c r="G17" i="1"/>
  <c r="G47" i="1"/>
  <c r="G46" i="1"/>
  <c r="G45" i="1"/>
  <c r="G41" i="1"/>
  <c r="I25" i="1"/>
  <c r="I23" i="1"/>
  <c r="I21" i="1"/>
  <c r="I17" i="1"/>
  <c r="I27" i="1" s="1"/>
  <c r="G11" i="1"/>
  <c r="G24" i="1"/>
  <c r="G16" i="1"/>
  <c r="G10" i="1"/>
  <c r="H6" i="1"/>
  <c r="H5" i="1"/>
  <c r="H4" i="1"/>
  <c r="H3" i="1"/>
  <c r="G18" i="1" l="1"/>
  <c r="G12" i="1"/>
  <c r="G34" i="1" s="1"/>
  <c r="H8" i="1"/>
</calcChain>
</file>

<file path=xl/sharedStrings.xml><?xml version="1.0" encoding="utf-8"?>
<sst xmlns="http://schemas.openxmlformats.org/spreadsheetml/2006/main" count="204" uniqueCount="109">
  <si>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</si>
  <si>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</si>
  <si>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</si>
  <si>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</si>
  <si>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</si>
  <si>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</si>
  <si>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</si>
  <si>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</si>
  <si>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</si>
  <si>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</si>
  <si>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</si>
  <si>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</si>
  <si>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Cc-Beaver, twnshp of</t>
  </si>
  <si>
    <t>0.0%</t>
  </si>
  <si>
    <t>Cc-Colby, twnshp of</t>
  </si>
  <si>
    <t>Cc-Fremont, twnshp of</t>
  </si>
  <si>
    <t>10.9%</t>
  </si>
  <si>
    <t>Cc-Green Grove, twnshp of</t>
  </si>
  <si>
    <t>Cc-Grant, twnshp of</t>
  </si>
  <si>
    <t>23.9%</t>
  </si>
  <si>
    <t>Ccl-Granton, village of</t>
  </si>
  <si>
    <t>24.9%</t>
  </si>
  <si>
    <t>Ccl-Greenwood, city of</t>
  </si>
  <si>
    <t>0.3%</t>
  </si>
  <si>
    <t>Cc-Hendren, twnshp of</t>
  </si>
  <si>
    <t>Cc-Hewett, twnshp of</t>
  </si>
  <si>
    <t>Cc-Levis, twnshp of</t>
  </si>
  <si>
    <t>0.5%</t>
  </si>
  <si>
    <t>Ccl-Loyal, city of</t>
  </si>
  <si>
    <t>5.6%</t>
  </si>
  <si>
    <t>Cc-Loyal, twnshp of</t>
  </si>
  <si>
    <t>0.4%</t>
  </si>
  <si>
    <t>Cc-Lynn, twnshp of</t>
  </si>
  <si>
    <t>9.3%</t>
  </si>
  <si>
    <t>Cc-Mentor, twnshp of</t>
  </si>
  <si>
    <t>0.2%</t>
  </si>
  <si>
    <t>Ccl-Neillsville, city of</t>
  </si>
  <si>
    <t>Cc-Pine Valley, twnshp of</t>
  </si>
  <si>
    <t>3.0%</t>
  </si>
  <si>
    <t>Cc-Seif, twnshp of</t>
  </si>
  <si>
    <t>Cc-Sherman, twnshp of</t>
  </si>
  <si>
    <t>Cc-Sherwood, twnshp of</t>
  </si>
  <si>
    <t>Cc-Weston, twnshp of</t>
  </si>
  <si>
    <t>Cc-Withee, twnshp of</t>
  </si>
  <si>
    <t>1.4%</t>
  </si>
  <si>
    <t>Cc-Washburn, twnshp of</t>
  </si>
  <si>
    <t>0.6%</t>
  </si>
  <si>
    <t>Cc-York, twnshp of</t>
  </si>
  <si>
    <t>12.4%</t>
  </si>
  <si>
    <t>Lcl-Antigo, city of</t>
  </si>
  <si>
    <t>Mcl-Athens, village of</t>
  </si>
  <si>
    <t>Mcl-Day, twnshp of</t>
  </si>
  <si>
    <t>Mcl-Eau Pleine, twnshp of</t>
  </si>
  <si>
    <t>Mcl-Marshfield, city of in MaraCnty</t>
  </si>
  <si>
    <t>Mcl-McMillan, twnshp of</t>
  </si>
  <si>
    <t>Mcl-Rothschild, village of</t>
  </si>
  <si>
    <t>Mcl-Spencer, village of</t>
  </si>
  <si>
    <t>Mcl-Spencer, twnshp of</t>
  </si>
  <si>
    <t>Mcl-Weston, twnshp of</t>
  </si>
  <si>
    <t>Ocl-Newbold, twnshp of</t>
  </si>
  <si>
    <t>Tcl-Medford, city of</t>
  </si>
  <si>
    <t>Tc-Roosevelt, twnshp of</t>
  </si>
  <si>
    <t>WVLS Cataloging</t>
  </si>
  <si>
    <t>WI-Grant County</t>
  </si>
  <si>
    <t>WI-Trempealeau County</t>
  </si>
  <si>
    <t>Wcl-Marshfield, city</t>
  </si>
  <si>
    <t>Interlibrary Loan</t>
  </si>
  <si>
    <t>0.9%</t>
  </si>
  <si>
    <t>Cht-Birch Creek, twnshp of</t>
  </si>
  <si>
    <t>Ecc-Lincoln, twnshp of</t>
  </si>
  <si>
    <t>Woc-Marshfield, twnshp of</t>
  </si>
  <si>
    <t>Woc-Rock, twnshp of</t>
  </si>
  <si>
    <t>Woc-Wood,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</si>
  <si>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</si>
  <si>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</si>
  <si>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</si>
  <si>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</si>
  <si>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</si>
  <si>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</si>
  <si>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</si>
  <si>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</si>
  <si>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</si>
  <si>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</si>
  <si>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</si>
  <si>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</si>
  <si>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</si>
  <si>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</si>
  <si>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</si>
  <si>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</si>
  <si>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</si>
  <si>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</si>
  <si>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</si>
  <si>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</si>
  <si>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</si>
  <si>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</si>
  <si>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</si>
  <si>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</si>
  <si>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</si>
  <si>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</si>
  <si>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</si>
  <si>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</si>
  <si>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</si>
  <si>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</si>
  <si>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</si>
  <si>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</si>
  <si>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</si>
  <si>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 xml:space="preserve">GRANTON </t>
  </si>
  <si>
    <t xml:space="preserve"> - - </t>
  </si>
  <si>
    <t xml:space="preserve">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</si>
</sst>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right"/>
    </xf>
    <xf numFmtId="166" fontId="10" fillId="7" borderId="0" xfId="1" applyNumberFormat="1" applyFont="1" applyFill="1" applyAlignment="1">
      <alignment horizontal="right"/>
    </xf>
    <xf numFmtId="166" fontId="10" fillId="6" borderId="0" xfId="1" applyNumberFormat="1" applyFont="1" applyFill="1" applyAlignment="1">
      <alignment horizontal="right"/>
    </xf>
    <xf numFmtId="166" fontId="10" fillId="7" borderId="2" xfId="1" applyNumberFormat="1" applyFont="1" applyFill="1" applyBorder="1" applyAlignment="1">
      <alignment horizontal="right"/>
    </xf>
    <xf numFmtId="166" fontId="10" fillId="0" borderId="0" xfId="1" applyNumberFormat="1" applyFont="1" applyAlignment="1">
      <alignment horizontal="righ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DD84E17F-46D9-4B9B-AA17-DBF480F796D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535004321521178"/>
          <c:y val="0.17493297587131368"/>
          <c:w val="0.59723422644770963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Ccl-Granton, village of</c:v>
                </c:pt>
                <c:pt idx="1">
                  <c:v>Cc-Grant, twnshp of</c:v>
                </c:pt>
                <c:pt idx="2">
                  <c:v>Cc-York, twnshp of</c:v>
                </c:pt>
                <c:pt idx="3">
                  <c:v>Cc-Fremont, twnshp of</c:v>
                </c:pt>
                <c:pt idx="4">
                  <c:v>Cc-Lynn, twnshp of</c:v>
                </c:pt>
                <c:pt idx="5">
                  <c:v>Ccl-Loyal, city of</c:v>
                </c:pt>
                <c:pt idx="6">
                  <c:v>Cc-Pine Valley, twnshp of</c:v>
                </c:pt>
                <c:pt idx="7">
                  <c:v>Cc-Withee, twnshp of</c:v>
                </c:pt>
                <c:pt idx="8">
                  <c:v>Wcl-Marshfield, city</c:v>
                </c:pt>
                <c:pt idx="9">
                  <c:v>Interlibrary Loan</c:v>
                </c:pt>
                <c:pt idx="10">
                  <c:v>Cc-Washburn, twnshp of</c:v>
                </c:pt>
                <c:pt idx="11">
                  <c:v>Cc-Levis, twnshp of</c:v>
                </c:pt>
                <c:pt idx="12">
                  <c:v>Mcl-Spencer, village of</c:v>
                </c:pt>
                <c:pt idx="13">
                  <c:v>Mcl-Marshfield, city of in MaraCnty</c:v>
                </c:pt>
                <c:pt idx="14">
                  <c:v>Ccl-Neillsville, city of</c:v>
                </c:pt>
                <c:pt idx="15">
                  <c:v>Mcl-Day, twnshp of</c:v>
                </c:pt>
                <c:pt idx="16">
                  <c:v>Cc-Loyal, twnshp of</c:v>
                </c:pt>
                <c:pt idx="17">
                  <c:v>Cc-Seif, twnshp of</c:v>
                </c:pt>
                <c:pt idx="18">
                  <c:v>Woc-Marshfield, twnshp of</c:v>
                </c:pt>
                <c:pt idx="19">
                  <c:v>Cc-Hewett, twnshp of</c:v>
                </c:pt>
                <c:pt idx="20">
                  <c:v>Mcl-Spencer, twnshp of</c:v>
                </c:pt>
                <c:pt idx="21">
                  <c:v>Ccl-Greenwood, city of</c:v>
                </c:pt>
                <c:pt idx="22">
                  <c:v>Cc-Sherman, twnshp of</c:v>
                </c:pt>
                <c:pt idx="23">
                  <c:v>Cc-Mentor, twnshp of</c:v>
                </c:pt>
                <c:pt idx="24">
                  <c:v>Woc-Rock, twnshp of</c:v>
                </c:pt>
                <c:pt idx="25">
                  <c:v>Cc-Hendren, twnshp of</c:v>
                </c:pt>
                <c:pt idx="26">
                  <c:v>Cc-Weston, twnshp of</c:v>
                </c:pt>
                <c:pt idx="27">
                  <c:v>Woc-Wood, twnshp of</c:v>
                </c:pt>
                <c:pt idx="28">
                  <c:v>Cc-Sherwood, twnshp of</c:v>
                </c:pt>
                <c:pt idx="29">
                  <c:v>Ccl-Abbotsford, city of</c:v>
                </c:pt>
                <c:pt idx="30">
                  <c:v>WI-Trempealeau County</c:v>
                </c:pt>
                <c:pt idx="31">
                  <c:v>Ecc-Lincoln, twnshp of</c:v>
                </c:pt>
                <c:pt idx="32">
                  <c:v>Tcl-Medford, city of</c:v>
                </c:pt>
                <c:pt idx="33">
                  <c:v>Mcl-McMillan, twnshp of</c:v>
                </c:pt>
                <c:pt idx="34">
                  <c:v>WI-Grant County</c:v>
                </c:pt>
                <c:pt idx="35">
                  <c:v>Lcl-Antigo, city of</c:v>
                </c:pt>
                <c:pt idx="36">
                  <c:v>Cc-Beaver, twnshp of</c:v>
                </c:pt>
                <c:pt idx="37">
                  <c:v>Cc-Colby, twnshp of</c:v>
                </c:pt>
                <c:pt idx="38">
                  <c:v>Cc-Green Grove, twnshp of</c:v>
                </c:pt>
                <c:pt idx="39">
                  <c:v>Mcl-Athens, village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2957</c:v>
                </c:pt>
                <c:pt idx="1">
                  <c:v>2754</c:v>
                </c:pt>
                <c:pt idx="2">
                  <c:v>1413</c:v>
                </c:pt>
                <c:pt idx="3">
                  <c:v>1317</c:v>
                </c:pt>
                <c:pt idx="4">
                  <c:v>1130</c:v>
                </c:pt>
                <c:pt idx="5">
                  <c:v>601</c:v>
                </c:pt>
                <c:pt idx="6">
                  <c:v>349</c:v>
                </c:pt>
                <c:pt idx="7">
                  <c:v>189</c:v>
                </c:pt>
                <c:pt idx="8">
                  <c:v>145</c:v>
                </c:pt>
                <c:pt idx="9">
                  <c:v>74</c:v>
                </c:pt>
                <c:pt idx="10">
                  <c:v>82</c:v>
                </c:pt>
                <c:pt idx="11">
                  <c:v>62</c:v>
                </c:pt>
                <c:pt idx="12">
                  <c:v>65</c:v>
                </c:pt>
                <c:pt idx="13">
                  <c:v>50</c:v>
                </c:pt>
                <c:pt idx="14">
                  <c:v>55</c:v>
                </c:pt>
                <c:pt idx="15">
                  <c:v>56</c:v>
                </c:pt>
                <c:pt idx="16">
                  <c:v>52</c:v>
                </c:pt>
                <c:pt idx="17">
                  <c:v>43</c:v>
                </c:pt>
                <c:pt idx="18">
                  <c:v>40</c:v>
                </c:pt>
                <c:pt idx="19">
                  <c:v>33</c:v>
                </c:pt>
                <c:pt idx="20">
                  <c:v>39</c:v>
                </c:pt>
                <c:pt idx="21">
                  <c:v>39</c:v>
                </c:pt>
                <c:pt idx="22">
                  <c:v>27</c:v>
                </c:pt>
                <c:pt idx="23">
                  <c:v>21</c:v>
                </c:pt>
                <c:pt idx="24">
                  <c:v>13</c:v>
                </c:pt>
                <c:pt idx="25">
                  <c:v>18</c:v>
                </c:pt>
                <c:pt idx="26">
                  <c:v>18</c:v>
                </c:pt>
                <c:pt idx="27">
                  <c:v>14</c:v>
                </c:pt>
                <c:pt idx="28">
                  <c:v>11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8-4C0B-BBC8-F39B610860AF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Ccl-Granton, village of</c:v>
                </c:pt>
                <c:pt idx="1">
                  <c:v>Cc-Grant, twnshp of</c:v>
                </c:pt>
                <c:pt idx="2">
                  <c:v>Cc-York, twnshp of</c:v>
                </c:pt>
                <c:pt idx="3">
                  <c:v>Cc-Fremont, twnshp of</c:v>
                </c:pt>
                <c:pt idx="4">
                  <c:v>Cc-Lynn, twnshp of</c:v>
                </c:pt>
                <c:pt idx="5">
                  <c:v>Ccl-Loyal, city of</c:v>
                </c:pt>
                <c:pt idx="6">
                  <c:v>Cc-Pine Valley, twnshp of</c:v>
                </c:pt>
                <c:pt idx="7">
                  <c:v>Cc-Withee, twnshp of</c:v>
                </c:pt>
                <c:pt idx="8">
                  <c:v>Wcl-Marshfield, city</c:v>
                </c:pt>
                <c:pt idx="9">
                  <c:v>Interlibrary Loan</c:v>
                </c:pt>
                <c:pt idx="10">
                  <c:v>Cc-Washburn, twnshp of</c:v>
                </c:pt>
                <c:pt idx="11">
                  <c:v>Cc-Levis, twnshp of</c:v>
                </c:pt>
                <c:pt idx="12">
                  <c:v>Mcl-Spencer, village of</c:v>
                </c:pt>
                <c:pt idx="13">
                  <c:v>Mcl-Marshfield, city of in MaraCnty</c:v>
                </c:pt>
                <c:pt idx="14">
                  <c:v>Ccl-Neillsville, city of</c:v>
                </c:pt>
                <c:pt idx="15">
                  <c:v>Mcl-Day, twnshp of</c:v>
                </c:pt>
                <c:pt idx="16">
                  <c:v>Cc-Loyal, twnshp of</c:v>
                </c:pt>
                <c:pt idx="17">
                  <c:v>Cc-Seif, twnshp of</c:v>
                </c:pt>
                <c:pt idx="18">
                  <c:v>Woc-Marshfield, twnshp of</c:v>
                </c:pt>
                <c:pt idx="19">
                  <c:v>Cc-Hewett, twnshp of</c:v>
                </c:pt>
                <c:pt idx="20">
                  <c:v>Mcl-Spencer, twnshp of</c:v>
                </c:pt>
                <c:pt idx="21">
                  <c:v>Ccl-Greenwood, city of</c:v>
                </c:pt>
                <c:pt idx="22">
                  <c:v>Cc-Sherman, twnshp of</c:v>
                </c:pt>
                <c:pt idx="23">
                  <c:v>Cc-Mentor, twnshp of</c:v>
                </c:pt>
                <c:pt idx="24">
                  <c:v>Woc-Rock, twnshp of</c:v>
                </c:pt>
                <c:pt idx="25">
                  <c:v>Cc-Hendren, twnshp of</c:v>
                </c:pt>
                <c:pt idx="26">
                  <c:v>Cc-Weston, twnshp of</c:v>
                </c:pt>
                <c:pt idx="27">
                  <c:v>Woc-Wood, twnshp of</c:v>
                </c:pt>
                <c:pt idx="28">
                  <c:v>Cc-Sherwood, twnshp of</c:v>
                </c:pt>
                <c:pt idx="29">
                  <c:v>Ccl-Abbotsford, city of</c:v>
                </c:pt>
                <c:pt idx="30">
                  <c:v>WI-Trempealeau County</c:v>
                </c:pt>
                <c:pt idx="31">
                  <c:v>Ecc-Lincoln, twnshp of</c:v>
                </c:pt>
                <c:pt idx="32">
                  <c:v>Tcl-Medford, city of</c:v>
                </c:pt>
                <c:pt idx="33">
                  <c:v>Mcl-McMillan, twnshp of</c:v>
                </c:pt>
                <c:pt idx="34">
                  <c:v>WI-Grant County</c:v>
                </c:pt>
                <c:pt idx="35">
                  <c:v>Lcl-Antigo, city of</c:v>
                </c:pt>
                <c:pt idx="36">
                  <c:v>Cc-Beaver, twnshp of</c:v>
                </c:pt>
                <c:pt idx="37">
                  <c:v>Cc-Colby, twnshp of</c:v>
                </c:pt>
                <c:pt idx="38">
                  <c:v>Cc-Green Grove, twnshp of</c:v>
                </c:pt>
                <c:pt idx="39">
                  <c:v>Mcl-Athens, village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2918</c:v>
                </c:pt>
                <c:pt idx="1">
                  <c:v>2837</c:v>
                </c:pt>
                <c:pt idx="2">
                  <c:v>1369</c:v>
                </c:pt>
                <c:pt idx="3">
                  <c:v>1300</c:v>
                </c:pt>
                <c:pt idx="4">
                  <c:v>1132</c:v>
                </c:pt>
                <c:pt idx="5">
                  <c:v>583</c:v>
                </c:pt>
                <c:pt idx="6">
                  <c:v>359</c:v>
                </c:pt>
                <c:pt idx="7">
                  <c:v>179</c:v>
                </c:pt>
                <c:pt idx="8">
                  <c:v>152</c:v>
                </c:pt>
                <c:pt idx="9">
                  <c:v>75</c:v>
                </c:pt>
                <c:pt idx="10">
                  <c:v>76</c:v>
                </c:pt>
                <c:pt idx="11">
                  <c:v>59</c:v>
                </c:pt>
                <c:pt idx="12">
                  <c:v>64</c:v>
                </c:pt>
                <c:pt idx="13">
                  <c:v>60</c:v>
                </c:pt>
                <c:pt idx="14">
                  <c:v>53</c:v>
                </c:pt>
                <c:pt idx="15">
                  <c:v>56</c:v>
                </c:pt>
                <c:pt idx="16">
                  <c:v>53</c:v>
                </c:pt>
                <c:pt idx="17">
                  <c:v>43</c:v>
                </c:pt>
                <c:pt idx="18">
                  <c:v>39</c:v>
                </c:pt>
                <c:pt idx="19">
                  <c:v>32</c:v>
                </c:pt>
                <c:pt idx="20">
                  <c:v>40</c:v>
                </c:pt>
                <c:pt idx="21">
                  <c:v>39</c:v>
                </c:pt>
                <c:pt idx="22">
                  <c:v>25</c:v>
                </c:pt>
                <c:pt idx="23">
                  <c:v>20</c:v>
                </c:pt>
                <c:pt idx="24">
                  <c:v>13</c:v>
                </c:pt>
                <c:pt idx="25">
                  <c:v>18</c:v>
                </c:pt>
                <c:pt idx="26">
                  <c:v>13</c:v>
                </c:pt>
                <c:pt idx="27">
                  <c:v>12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8-4C0B-BBC8-F39B610860AF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Ccl-Granton, village of</c:v>
                </c:pt>
                <c:pt idx="1">
                  <c:v>Cc-Grant, twnshp of</c:v>
                </c:pt>
                <c:pt idx="2">
                  <c:v>Cc-York, twnshp of</c:v>
                </c:pt>
                <c:pt idx="3">
                  <c:v>Cc-Fremont, twnshp of</c:v>
                </c:pt>
                <c:pt idx="4">
                  <c:v>Cc-Lynn, twnshp of</c:v>
                </c:pt>
                <c:pt idx="5">
                  <c:v>Ccl-Loyal, city of</c:v>
                </c:pt>
                <c:pt idx="6">
                  <c:v>Cc-Pine Valley, twnshp of</c:v>
                </c:pt>
                <c:pt idx="7">
                  <c:v>Cc-Withee, twnshp of</c:v>
                </c:pt>
                <c:pt idx="8">
                  <c:v>Wcl-Marshfield, city</c:v>
                </c:pt>
                <c:pt idx="9">
                  <c:v>Interlibrary Loan</c:v>
                </c:pt>
                <c:pt idx="10">
                  <c:v>Cc-Washburn, twnshp of</c:v>
                </c:pt>
                <c:pt idx="11">
                  <c:v>Cc-Levis, twnshp of</c:v>
                </c:pt>
                <c:pt idx="12">
                  <c:v>Mcl-Spencer, village of</c:v>
                </c:pt>
                <c:pt idx="13">
                  <c:v>Mcl-Marshfield, city of in MaraCnty</c:v>
                </c:pt>
                <c:pt idx="14">
                  <c:v>Ccl-Neillsville, city of</c:v>
                </c:pt>
                <c:pt idx="15">
                  <c:v>Mcl-Day, twnshp of</c:v>
                </c:pt>
                <c:pt idx="16">
                  <c:v>Cc-Loyal, twnshp of</c:v>
                </c:pt>
                <c:pt idx="17">
                  <c:v>Cc-Seif, twnshp of</c:v>
                </c:pt>
                <c:pt idx="18">
                  <c:v>Woc-Marshfield, twnshp of</c:v>
                </c:pt>
                <c:pt idx="19">
                  <c:v>Cc-Hewett, twnshp of</c:v>
                </c:pt>
                <c:pt idx="20">
                  <c:v>Mcl-Spencer, twnshp of</c:v>
                </c:pt>
                <c:pt idx="21">
                  <c:v>Ccl-Greenwood, city of</c:v>
                </c:pt>
                <c:pt idx="22">
                  <c:v>Cc-Sherman, twnshp of</c:v>
                </c:pt>
                <c:pt idx="23">
                  <c:v>Cc-Mentor, twnshp of</c:v>
                </c:pt>
                <c:pt idx="24">
                  <c:v>Woc-Rock, twnshp of</c:v>
                </c:pt>
                <c:pt idx="25">
                  <c:v>Cc-Hendren, twnshp of</c:v>
                </c:pt>
                <c:pt idx="26">
                  <c:v>Cc-Weston, twnshp of</c:v>
                </c:pt>
                <c:pt idx="27">
                  <c:v>Woc-Wood, twnshp of</c:v>
                </c:pt>
                <c:pt idx="28">
                  <c:v>Cc-Sherwood, twnshp of</c:v>
                </c:pt>
                <c:pt idx="29">
                  <c:v>Ccl-Abbotsford, city of</c:v>
                </c:pt>
                <c:pt idx="30">
                  <c:v>WI-Trempealeau County</c:v>
                </c:pt>
                <c:pt idx="31">
                  <c:v>Ecc-Lincoln, twnshp of</c:v>
                </c:pt>
                <c:pt idx="32">
                  <c:v>Tcl-Medford, city of</c:v>
                </c:pt>
                <c:pt idx="33">
                  <c:v>Mcl-McMillan, twnshp of</c:v>
                </c:pt>
                <c:pt idx="34">
                  <c:v>WI-Grant County</c:v>
                </c:pt>
                <c:pt idx="35">
                  <c:v>Lcl-Antigo, city of</c:v>
                </c:pt>
                <c:pt idx="36">
                  <c:v>Cc-Beaver, twnshp of</c:v>
                </c:pt>
                <c:pt idx="37">
                  <c:v>Cc-Colby, twnshp of</c:v>
                </c:pt>
                <c:pt idx="38">
                  <c:v>Cc-Green Grove, twnshp of</c:v>
                </c:pt>
                <c:pt idx="39">
                  <c:v>Mcl-Athens, village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485</c:v>
                </c:pt>
                <c:pt idx="1">
                  <c:v>608</c:v>
                </c:pt>
                <c:pt idx="2">
                  <c:v>430</c:v>
                </c:pt>
                <c:pt idx="3">
                  <c:v>228</c:v>
                </c:pt>
                <c:pt idx="4">
                  <c:v>120</c:v>
                </c:pt>
                <c:pt idx="5">
                  <c:v>132</c:v>
                </c:pt>
                <c:pt idx="6">
                  <c:v>78</c:v>
                </c:pt>
                <c:pt idx="7">
                  <c:v>7</c:v>
                </c:pt>
                <c:pt idx="8">
                  <c:v>55</c:v>
                </c:pt>
                <c:pt idx="9">
                  <c:v>80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22</c:v>
                </c:pt>
                <c:pt idx="19">
                  <c:v>22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8-4C0B-BBC8-F39B610860AF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Ccl-Granton, village of</c:v>
                </c:pt>
                <c:pt idx="1">
                  <c:v>Cc-Grant, twnshp of</c:v>
                </c:pt>
                <c:pt idx="2">
                  <c:v>Cc-York, twnshp of</c:v>
                </c:pt>
                <c:pt idx="3">
                  <c:v>Cc-Fremont, twnshp of</c:v>
                </c:pt>
                <c:pt idx="4">
                  <c:v>Cc-Lynn, twnshp of</c:v>
                </c:pt>
                <c:pt idx="5">
                  <c:v>Ccl-Loyal, city of</c:v>
                </c:pt>
                <c:pt idx="6">
                  <c:v>Cc-Pine Valley, twnshp of</c:v>
                </c:pt>
                <c:pt idx="7">
                  <c:v>Cc-Withee, twnshp of</c:v>
                </c:pt>
                <c:pt idx="8">
                  <c:v>Wcl-Marshfield, city</c:v>
                </c:pt>
                <c:pt idx="9">
                  <c:v>Interlibrary Loan</c:v>
                </c:pt>
                <c:pt idx="10">
                  <c:v>Cc-Washburn, twnshp of</c:v>
                </c:pt>
                <c:pt idx="11">
                  <c:v>Cc-Levis, twnshp of</c:v>
                </c:pt>
                <c:pt idx="12">
                  <c:v>Mcl-Spencer, village of</c:v>
                </c:pt>
                <c:pt idx="13">
                  <c:v>Mcl-Marshfield, city of in MaraCnty</c:v>
                </c:pt>
                <c:pt idx="14">
                  <c:v>Ccl-Neillsville, city of</c:v>
                </c:pt>
                <c:pt idx="15">
                  <c:v>Mcl-Day, twnshp of</c:v>
                </c:pt>
                <c:pt idx="16">
                  <c:v>Cc-Loyal, twnshp of</c:v>
                </c:pt>
                <c:pt idx="17">
                  <c:v>Cc-Seif, twnshp of</c:v>
                </c:pt>
                <c:pt idx="18">
                  <c:v>Woc-Marshfield, twnshp of</c:v>
                </c:pt>
                <c:pt idx="19">
                  <c:v>Cc-Hewett, twnshp of</c:v>
                </c:pt>
                <c:pt idx="20">
                  <c:v>Mcl-Spencer, twnshp of</c:v>
                </c:pt>
                <c:pt idx="21">
                  <c:v>Ccl-Greenwood, city of</c:v>
                </c:pt>
                <c:pt idx="22">
                  <c:v>Cc-Sherman, twnshp of</c:v>
                </c:pt>
                <c:pt idx="23">
                  <c:v>Cc-Mentor, twnshp of</c:v>
                </c:pt>
                <c:pt idx="24">
                  <c:v>Woc-Rock, twnshp of</c:v>
                </c:pt>
                <c:pt idx="25">
                  <c:v>Cc-Hendren, twnshp of</c:v>
                </c:pt>
                <c:pt idx="26">
                  <c:v>Cc-Weston, twnshp of</c:v>
                </c:pt>
                <c:pt idx="27">
                  <c:v>Woc-Wood, twnshp of</c:v>
                </c:pt>
                <c:pt idx="28">
                  <c:v>Cc-Sherwood, twnshp of</c:v>
                </c:pt>
                <c:pt idx="29">
                  <c:v>Ccl-Abbotsford, city of</c:v>
                </c:pt>
                <c:pt idx="30">
                  <c:v>WI-Trempealeau County</c:v>
                </c:pt>
                <c:pt idx="31">
                  <c:v>Ecc-Lincoln, twnshp of</c:v>
                </c:pt>
                <c:pt idx="32">
                  <c:v>Tcl-Medford, city of</c:v>
                </c:pt>
                <c:pt idx="33">
                  <c:v>Mcl-McMillan, twnshp of</c:v>
                </c:pt>
                <c:pt idx="34">
                  <c:v>WI-Grant County</c:v>
                </c:pt>
                <c:pt idx="35">
                  <c:v>Lcl-Antigo, city of</c:v>
                </c:pt>
                <c:pt idx="36">
                  <c:v>Cc-Beaver, twnshp of</c:v>
                </c:pt>
                <c:pt idx="37">
                  <c:v>Cc-Colby, twnshp of</c:v>
                </c:pt>
                <c:pt idx="38">
                  <c:v>Cc-Green Grove, twnshp of</c:v>
                </c:pt>
                <c:pt idx="39">
                  <c:v>Mcl-Athens, village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225</c:v>
                </c:pt>
                <c:pt idx="1">
                  <c:v>104</c:v>
                </c:pt>
                <c:pt idx="2">
                  <c:v>61</c:v>
                </c:pt>
                <c:pt idx="3">
                  <c:v>30</c:v>
                </c:pt>
                <c:pt idx="4">
                  <c:v>78</c:v>
                </c:pt>
                <c:pt idx="5">
                  <c:v>162</c:v>
                </c:pt>
                <c:pt idx="6">
                  <c:v>7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9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48-4C0B-BBC8-F39B610860AF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Ccl-Granton, village of</c:v>
                </c:pt>
                <c:pt idx="1">
                  <c:v>Cc-Grant, twnshp of</c:v>
                </c:pt>
                <c:pt idx="2">
                  <c:v>Cc-York, twnshp of</c:v>
                </c:pt>
                <c:pt idx="3">
                  <c:v>Cc-Fremont, twnshp of</c:v>
                </c:pt>
                <c:pt idx="4">
                  <c:v>Cc-Lynn, twnshp of</c:v>
                </c:pt>
                <c:pt idx="5">
                  <c:v>Ccl-Loyal, city of</c:v>
                </c:pt>
                <c:pt idx="6">
                  <c:v>Cc-Pine Valley, twnshp of</c:v>
                </c:pt>
                <c:pt idx="7">
                  <c:v>Cc-Withee, twnshp of</c:v>
                </c:pt>
                <c:pt idx="8">
                  <c:v>Wcl-Marshfield, city</c:v>
                </c:pt>
                <c:pt idx="9">
                  <c:v>Interlibrary Loan</c:v>
                </c:pt>
                <c:pt idx="10">
                  <c:v>Cc-Washburn, twnshp of</c:v>
                </c:pt>
                <c:pt idx="11">
                  <c:v>Cc-Levis, twnshp of</c:v>
                </c:pt>
                <c:pt idx="12">
                  <c:v>Mcl-Spencer, village of</c:v>
                </c:pt>
                <c:pt idx="13">
                  <c:v>Mcl-Marshfield, city of in MaraCnty</c:v>
                </c:pt>
                <c:pt idx="14">
                  <c:v>Ccl-Neillsville, city of</c:v>
                </c:pt>
                <c:pt idx="15">
                  <c:v>Mcl-Day, twnshp of</c:v>
                </c:pt>
                <c:pt idx="16">
                  <c:v>Cc-Loyal, twnshp of</c:v>
                </c:pt>
                <c:pt idx="17">
                  <c:v>Cc-Seif, twnshp of</c:v>
                </c:pt>
                <c:pt idx="18">
                  <c:v>Woc-Marshfield, twnshp of</c:v>
                </c:pt>
                <c:pt idx="19">
                  <c:v>Cc-Hewett, twnshp of</c:v>
                </c:pt>
                <c:pt idx="20">
                  <c:v>Mcl-Spencer, twnshp of</c:v>
                </c:pt>
                <c:pt idx="21">
                  <c:v>Ccl-Greenwood, city of</c:v>
                </c:pt>
                <c:pt idx="22">
                  <c:v>Cc-Sherman, twnshp of</c:v>
                </c:pt>
                <c:pt idx="23">
                  <c:v>Cc-Mentor, twnshp of</c:v>
                </c:pt>
                <c:pt idx="24">
                  <c:v>Woc-Rock, twnshp of</c:v>
                </c:pt>
                <c:pt idx="25">
                  <c:v>Cc-Hendren, twnshp of</c:v>
                </c:pt>
                <c:pt idx="26">
                  <c:v>Cc-Weston, twnshp of</c:v>
                </c:pt>
                <c:pt idx="27">
                  <c:v>Woc-Wood, twnshp of</c:v>
                </c:pt>
                <c:pt idx="28">
                  <c:v>Cc-Sherwood, twnshp of</c:v>
                </c:pt>
                <c:pt idx="29">
                  <c:v>Ccl-Abbotsford, city of</c:v>
                </c:pt>
                <c:pt idx="30">
                  <c:v>WI-Trempealeau County</c:v>
                </c:pt>
                <c:pt idx="31">
                  <c:v>Ecc-Lincoln, twnshp of</c:v>
                </c:pt>
                <c:pt idx="32">
                  <c:v>Tcl-Medford, city of</c:v>
                </c:pt>
                <c:pt idx="33">
                  <c:v>Mcl-McMillan, twnshp of</c:v>
                </c:pt>
                <c:pt idx="34">
                  <c:v>WI-Grant County</c:v>
                </c:pt>
                <c:pt idx="35">
                  <c:v>Lcl-Antigo, city of</c:v>
                </c:pt>
                <c:pt idx="36">
                  <c:v>Cc-Beaver, twnshp of</c:v>
                </c:pt>
                <c:pt idx="37">
                  <c:v>Cc-Colby, twnshp of</c:v>
                </c:pt>
                <c:pt idx="38">
                  <c:v>Cc-Green Grove, twnshp of</c:v>
                </c:pt>
                <c:pt idx="39">
                  <c:v>Mcl-Athens, village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48-4C0B-BBC8-F39B61086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926688"/>
        <c:axId val="1"/>
      </c:barChart>
      <c:catAx>
        <c:axId val="117892668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32152117545375974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2668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239412273120144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A-4EDB-9E75-E6C19C3B5419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A-4EDB-9E75-E6C19C3B5419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A-4EDB-9E75-E6C19C3B5419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3A-4EDB-9E75-E6C19C3B5419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3A-4EDB-9E75-E6C19C3B54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8927104"/>
        <c:axId val="1"/>
      </c:barChart>
      <c:catAx>
        <c:axId val="117892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27104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E441DB-BDCF-6DE9-8BD1-A86DBBA6CB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0.82325</cdr:x>
      <cdr:y>0.07425</cdr:y>
    </cdr:from>
    <cdr:to>
      <cdr:x>0.83525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925AE839-2374-5BE5-3F91-394B91C3F22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84323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0.11475</cdr:x>
      <cdr:y>0.059</cdr:y>
    </cdr:from>
    <cdr:to>
      <cdr:x>0.9835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C84D0834-AEAE-475F-EB3E-29E5305FF2F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625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AC363D50-0137-46B4-B2D0-61E710925FDD}" type="TxLink">
            <a:rPr lang="en-US"/>
            <a:pPr algn="ctr" rtl="0">
              <a:defRPr sz="1000"/>
            </a:pPr>
            <a:t>190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5FE857-B21B-28FB-3230-B06D30ED8C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7E807F73-E9B1-5313-8393-F1FBC1CF7792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7F5CDE4-67CE-4CEB-AB1F-59412E865FD0}" type="TxLink">
            <a:rPr lang="en-US"/>
            <a:pPr algn="ctr" rtl="0">
              <a:defRPr sz="1000"/>
            </a:pPr>
            <a:t>190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51"/>
  <sheetViews>
    <sheetView tabSelected="1" topLeftCell="A21" zoomScaleNormal="100" workbookViewId="0">
      <selection activeCell="F52" sqref="F52"/>
    </sheetView>
  </sheetViews>
  <sheetFormatPr defaultRowHeight="15" x14ac:dyDescent="0.2"/>
  <cols>
    <col min="1" max="1" width="18.88671875" style="2" customWidth="1"/>
    <col min="2" max="5" width="8.77734375" style="8" bestFit="1" customWidth="1"/>
    <col min="6" max="6" width="25.554687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10" s="3" customFormat="1" ht="36" customHeight="1" x14ac:dyDescent="0.4">
      <c r="A1" s="68" t="s">
        <v>0</v>
      </c>
      <c r="B1" s="69"/>
      <c r="C1" s="69"/>
      <c r="D1" s="69"/>
      <c r="E1" s="69"/>
      <c r="F1" s="69"/>
      <c r="G1" s="69"/>
      <c r="H1" s="69"/>
    </row>
    <row r="2" spans="1:10" s="10" customFormat="1" ht="26.25" customHeight="1" x14ac:dyDescent="0.2">
      <c r="A2" s="70">
        <v>190</v>
      </c>
      <c r="B2" s="71"/>
      <c r="C2" s="71"/>
      <c r="D2" s="71"/>
      <c r="E2" s="71"/>
      <c r="F2" s="71"/>
      <c r="G2" s="71"/>
      <c r="H2" s="71"/>
    </row>
    <row r="3" spans="1:10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106</v>
      </c>
      <c r="G3" s="12"/>
      <c r="H3" s="13">
        <f>D51</f>
        <v>14017</v>
      </c>
      <c r="I3" s="14" t="s">
        <v>75</v>
      </c>
    </row>
    <row r="4" spans="1:10" ht="15.75" x14ac:dyDescent="0.2">
      <c r="A4" s="48" t="s">
        <v>10</v>
      </c>
      <c r="B4" s="49">
        <v>5</v>
      </c>
      <c r="C4" s="49">
        <v>2</v>
      </c>
      <c r="D4" s="49">
        <v>7</v>
      </c>
      <c r="F4" s="15" t="s">
        <v>76</v>
      </c>
      <c r="G4" s="16"/>
      <c r="H4" s="17">
        <f>-D10</f>
        <v>-3442</v>
      </c>
      <c r="I4" s="18" t="s">
        <v>77</v>
      </c>
    </row>
    <row r="5" spans="1:10" ht="15.75" x14ac:dyDescent="0.2">
      <c r="A5" s="56" t="s">
        <v>12</v>
      </c>
      <c r="B5" s="57">
        <v>1</v>
      </c>
      <c r="C5" s="57">
        <v>0</v>
      </c>
      <c r="D5" s="57">
        <v>1</v>
      </c>
      <c r="F5" s="15" t="s">
        <v>78</v>
      </c>
      <c r="G5" s="16"/>
      <c r="H5" s="17">
        <f>-D41</f>
        <v>-1</v>
      </c>
      <c r="I5" s="18" t="s">
        <v>79</v>
      </c>
    </row>
    <row r="6" spans="1:10" ht="15.75" x14ac:dyDescent="0.2">
      <c r="A6" s="56" t="s">
        <v>14</v>
      </c>
      <c r="B6" s="57">
        <v>0</v>
      </c>
      <c r="C6" s="57">
        <v>0</v>
      </c>
      <c r="D6" s="57">
        <v>0</v>
      </c>
      <c r="F6" s="15"/>
      <c r="G6" s="16"/>
      <c r="H6" s="17">
        <f>-D45</f>
        <v>-154</v>
      </c>
      <c r="I6" s="18" t="s">
        <v>80</v>
      </c>
    </row>
    <row r="7" spans="1:10" ht="15.75" x14ac:dyDescent="0.2">
      <c r="A7" s="56" t="s">
        <v>15</v>
      </c>
      <c r="B7" s="57">
        <v>1317</v>
      </c>
      <c r="C7" s="57">
        <v>228</v>
      </c>
      <c r="D7" s="57">
        <v>1545</v>
      </c>
      <c r="F7" s="15"/>
      <c r="G7" s="16"/>
      <c r="H7" s="17">
        <v>0</v>
      </c>
      <c r="I7" s="18" t="s">
        <v>81</v>
      </c>
    </row>
    <row r="8" spans="1:10" x14ac:dyDescent="0.2">
      <c r="A8" s="56" t="s">
        <v>17</v>
      </c>
      <c r="B8" s="57">
        <v>0</v>
      </c>
      <c r="C8" s="57">
        <v>0</v>
      </c>
      <c r="D8" s="57">
        <v>0</v>
      </c>
      <c r="F8" s="19"/>
      <c r="G8" s="19"/>
      <c r="H8" s="20">
        <f>SUM(H3:H7)</f>
        <v>10420</v>
      </c>
      <c r="I8" s="21"/>
    </row>
    <row r="9" spans="1:10" ht="15.75" x14ac:dyDescent="0.2">
      <c r="A9" s="56" t="s">
        <v>18</v>
      </c>
      <c r="B9" s="57">
        <v>2754</v>
      </c>
      <c r="C9" s="57">
        <v>608</v>
      </c>
      <c r="D9" s="57">
        <v>3362</v>
      </c>
      <c r="F9" s="72" t="s">
        <v>82</v>
      </c>
      <c r="G9" s="73"/>
      <c r="H9" s="17"/>
      <c r="I9" s="21"/>
    </row>
    <row r="10" spans="1:10" x14ac:dyDescent="0.2">
      <c r="A10" s="2" t="s">
        <v>20</v>
      </c>
      <c r="B10" s="8">
        <v>2957</v>
      </c>
      <c r="C10" s="8">
        <v>485</v>
      </c>
      <c r="D10" s="8">
        <v>3442</v>
      </c>
      <c r="F10" s="22" t="s">
        <v>83</v>
      </c>
      <c r="G10" s="23">
        <f>SUM(D4,D11,D15,D19)</f>
        <v>844</v>
      </c>
      <c r="H10" s="24"/>
      <c r="I10" s="21"/>
    </row>
    <row r="11" spans="1:10" x14ac:dyDescent="0.2">
      <c r="A11" s="48" t="s">
        <v>22</v>
      </c>
      <c r="B11" s="49">
        <v>39</v>
      </c>
      <c r="C11" s="49">
        <v>1</v>
      </c>
      <c r="D11" s="49">
        <v>40</v>
      </c>
      <c r="F11" s="25" t="s">
        <v>84</v>
      </c>
      <c r="G11" s="26">
        <f>SUM(D5:D9,D12:D14,D16:D18,D20:D27)</f>
        <v>9036</v>
      </c>
      <c r="H11" s="21"/>
      <c r="I11" s="63"/>
      <c r="J11" s="8"/>
    </row>
    <row r="12" spans="1:10" x14ac:dyDescent="0.2">
      <c r="A12" s="56" t="s">
        <v>24</v>
      </c>
      <c r="B12" s="57">
        <v>18</v>
      </c>
      <c r="C12" s="57">
        <v>0</v>
      </c>
      <c r="D12" s="57">
        <v>18</v>
      </c>
      <c r="F12" s="27" t="s">
        <v>85</v>
      </c>
      <c r="G12" s="28">
        <f>SUM(G10:G11)</f>
        <v>9880</v>
      </c>
      <c r="H12" s="21"/>
      <c r="I12" s="21"/>
    </row>
    <row r="13" spans="1:10" x14ac:dyDescent="0.2">
      <c r="A13" s="56" t="s">
        <v>25</v>
      </c>
      <c r="B13" s="57">
        <v>33</v>
      </c>
      <c r="C13" s="57">
        <v>22</v>
      </c>
      <c r="D13" s="57">
        <v>55</v>
      </c>
      <c r="F13" s="19"/>
      <c r="G13" s="19"/>
      <c r="H13" s="21"/>
      <c r="I13" s="21"/>
    </row>
    <row r="14" spans="1:10" x14ac:dyDescent="0.2">
      <c r="A14" s="56" t="s">
        <v>26</v>
      </c>
      <c r="B14" s="57">
        <v>62</v>
      </c>
      <c r="C14" s="57">
        <v>5</v>
      </c>
      <c r="D14" s="57">
        <v>67</v>
      </c>
      <c r="F14" s="19"/>
      <c r="G14" s="19"/>
      <c r="H14" s="21"/>
      <c r="I14" s="21"/>
    </row>
    <row r="15" spans="1:10" ht="15.75" x14ac:dyDescent="0.2">
      <c r="A15" s="48" t="s">
        <v>28</v>
      </c>
      <c r="B15" s="49">
        <v>601</v>
      </c>
      <c r="C15" s="49">
        <v>132</v>
      </c>
      <c r="D15" s="49">
        <v>733</v>
      </c>
      <c r="F15" s="74" t="s">
        <v>86</v>
      </c>
      <c r="G15" s="75"/>
      <c r="H15" s="18" t="s">
        <v>87</v>
      </c>
      <c r="I15" s="29" t="s">
        <v>107</v>
      </c>
    </row>
    <row r="16" spans="1:10" x14ac:dyDescent="0.2">
      <c r="A16" s="56" t="s">
        <v>30</v>
      </c>
      <c r="B16" s="57">
        <v>52</v>
      </c>
      <c r="C16" s="57">
        <v>0</v>
      </c>
      <c r="D16" s="57">
        <v>52</v>
      </c>
      <c r="F16" s="22" t="s">
        <v>83</v>
      </c>
      <c r="G16" s="23">
        <f>SUM(D28:D39)</f>
        <v>222</v>
      </c>
      <c r="H16" s="21"/>
      <c r="I16" s="30"/>
    </row>
    <row r="17" spans="1:9" x14ac:dyDescent="0.2">
      <c r="A17" s="56" t="s">
        <v>32</v>
      </c>
      <c r="B17" s="57">
        <v>1130</v>
      </c>
      <c r="C17" s="57">
        <v>120</v>
      </c>
      <c r="D17" s="57">
        <v>1250</v>
      </c>
      <c r="F17" s="25" t="s">
        <v>84</v>
      </c>
      <c r="G17" s="26">
        <f>SUM(D40)</f>
        <v>0</v>
      </c>
      <c r="H17" s="18" t="s">
        <v>88</v>
      </c>
      <c r="I17" s="29">
        <f>SUM(D28)</f>
        <v>1</v>
      </c>
    </row>
    <row r="18" spans="1:9" x14ac:dyDescent="0.2">
      <c r="A18" s="56" t="s">
        <v>34</v>
      </c>
      <c r="B18" s="57">
        <v>21</v>
      </c>
      <c r="C18" s="57">
        <v>0</v>
      </c>
      <c r="D18" s="57">
        <v>21</v>
      </c>
      <c r="F18" s="31" t="s">
        <v>85</v>
      </c>
      <c r="G18" s="32">
        <f>SUM(G16:G17)</f>
        <v>222</v>
      </c>
      <c r="H18" s="21"/>
      <c r="I18" s="30"/>
    </row>
    <row r="19" spans="1:9" x14ac:dyDescent="0.2">
      <c r="A19" s="48" t="s">
        <v>36</v>
      </c>
      <c r="B19" s="49">
        <v>55</v>
      </c>
      <c r="C19" s="49">
        <v>9</v>
      </c>
      <c r="D19" s="49">
        <v>64</v>
      </c>
      <c r="F19" s="19"/>
      <c r="G19" s="19"/>
      <c r="H19" s="18" t="s">
        <v>89</v>
      </c>
      <c r="I19" s="29" t="s">
        <v>108</v>
      </c>
    </row>
    <row r="20" spans="1:9" x14ac:dyDescent="0.2">
      <c r="A20" s="56" t="s">
        <v>37</v>
      </c>
      <c r="B20" s="57">
        <v>349</v>
      </c>
      <c r="C20" s="57">
        <v>78</v>
      </c>
      <c r="D20" s="57">
        <v>427</v>
      </c>
      <c r="F20" s="19"/>
      <c r="G20" s="19"/>
      <c r="H20" s="21"/>
      <c r="I20" s="30"/>
    </row>
    <row r="21" spans="1:9" ht="15.75" x14ac:dyDescent="0.2">
      <c r="A21" s="56" t="s">
        <v>39</v>
      </c>
      <c r="B21" s="57">
        <v>43</v>
      </c>
      <c r="C21" s="57">
        <v>14</v>
      </c>
      <c r="D21" s="57">
        <v>57</v>
      </c>
      <c r="F21" s="76" t="s">
        <v>90</v>
      </c>
      <c r="G21" s="77"/>
      <c r="H21" s="18" t="s">
        <v>91</v>
      </c>
      <c r="I21" s="29">
        <f>SUM(D29:D37)</f>
        <v>218</v>
      </c>
    </row>
    <row r="22" spans="1:9" x14ac:dyDescent="0.2">
      <c r="A22" s="56" t="s">
        <v>40</v>
      </c>
      <c r="B22" s="57">
        <v>27</v>
      </c>
      <c r="C22" s="57">
        <v>0</v>
      </c>
      <c r="D22" s="57">
        <v>27</v>
      </c>
      <c r="F22" s="22" t="s">
        <v>83</v>
      </c>
      <c r="G22" s="23">
        <f>SUM(D44)</f>
        <v>200</v>
      </c>
      <c r="H22" s="21"/>
      <c r="I22" s="30"/>
    </row>
    <row r="23" spans="1:9" x14ac:dyDescent="0.2">
      <c r="A23" s="56" t="s">
        <v>41</v>
      </c>
      <c r="B23" s="57">
        <v>11</v>
      </c>
      <c r="C23" s="57">
        <v>1</v>
      </c>
      <c r="D23" s="57">
        <v>12</v>
      </c>
      <c r="F23" s="25" t="s">
        <v>84</v>
      </c>
      <c r="G23" s="26">
        <f>SUM(D46:D50)</f>
        <v>108</v>
      </c>
      <c r="H23" s="18" t="s">
        <v>92</v>
      </c>
      <c r="I23" s="29">
        <f>SUM(D38)</f>
        <v>0</v>
      </c>
    </row>
    <row r="24" spans="1:9" x14ac:dyDescent="0.2">
      <c r="A24" s="56" t="s">
        <v>42</v>
      </c>
      <c r="B24" s="57">
        <v>18</v>
      </c>
      <c r="C24" s="57">
        <v>3</v>
      </c>
      <c r="D24" s="57">
        <v>21</v>
      </c>
      <c r="F24" s="33" t="s">
        <v>85</v>
      </c>
      <c r="G24" s="34">
        <f>SUM(G22:G23)</f>
        <v>308</v>
      </c>
      <c r="H24" s="21"/>
      <c r="I24" s="30"/>
    </row>
    <row r="25" spans="1:9" x14ac:dyDescent="0.2">
      <c r="A25" s="56" t="s">
        <v>43</v>
      </c>
      <c r="B25" s="57">
        <v>189</v>
      </c>
      <c r="C25" s="57">
        <v>7</v>
      </c>
      <c r="D25" s="57">
        <v>196</v>
      </c>
      <c r="F25" s="19"/>
      <c r="G25" s="19"/>
      <c r="H25" s="18" t="s">
        <v>93</v>
      </c>
      <c r="I25" s="35">
        <f>SUM(D39:D40)</f>
        <v>3</v>
      </c>
    </row>
    <row r="26" spans="1:9" x14ac:dyDescent="0.2">
      <c r="A26" s="56" t="s">
        <v>45</v>
      </c>
      <c r="B26" s="57">
        <v>82</v>
      </c>
      <c r="C26" s="57">
        <v>0</v>
      </c>
      <c r="D26" s="57">
        <v>82</v>
      </c>
      <c r="F26" s="19"/>
      <c r="G26" s="19"/>
      <c r="H26" s="21"/>
      <c r="I26" s="30"/>
    </row>
    <row r="27" spans="1:9" ht="15.75" x14ac:dyDescent="0.2">
      <c r="A27" s="56" t="s">
        <v>47</v>
      </c>
      <c r="B27" s="57">
        <v>1413</v>
      </c>
      <c r="C27" s="57">
        <v>430</v>
      </c>
      <c r="D27" s="57">
        <v>1843</v>
      </c>
      <c r="F27" s="64" t="s">
        <v>94</v>
      </c>
      <c r="G27" s="65"/>
      <c r="H27" s="21"/>
      <c r="I27" s="36">
        <f>SUM(I15,I17,I19,I21,I23,I25)</f>
        <v>222</v>
      </c>
    </row>
    <row r="28" spans="1:9" x14ac:dyDescent="0.2">
      <c r="A28" s="50" t="s">
        <v>49</v>
      </c>
      <c r="B28" s="51">
        <v>1</v>
      </c>
      <c r="C28" s="51">
        <v>0</v>
      </c>
      <c r="D28" s="51">
        <v>1</v>
      </c>
      <c r="F28" s="22" t="s">
        <v>85</v>
      </c>
      <c r="G28" s="23">
        <f>SUM(D42:D43)</f>
        <v>10</v>
      </c>
      <c r="H28" s="21"/>
      <c r="I28" s="21"/>
    </row>
    <row r="29" spans="1:9" x14ac:dyDescent="0.2">
      <c r="A29" s="50" t="s">
        <v>50</v>
      </c>
      <c r="B29" s="51">
        <v>0</v>
      </c>
      <c r="C29" s="51">
        <v>0</v>
      </c>
      <c r="D29" s="51">
        <v>0</v>
      </c>
      <c r="F29" s="37"/>
      <c r="G29" s="19"/>
      <c r="H29" s="21"/>
      <c r="I29" s="21"/>
    </row>
    <row r="30" spans="1:9" x14ac:dyDescent="0.2">
      <c r="A30" s="50" t="s">
        <v>51</v>
      </c>
      <c r="B30" s="51">
        <v>56</v>
      </c>
      <c r="C30" s="51">
        <v>0</v>
      </c>
      <c r="D30" s="51">
        <v>56</v>
      </c>
      <c r="F30" s="19"/>
      <c r="G30" s="19"/>
      <c r="H30" s="21"/>
      <c r="I30" s="21"/>
    </row>
    <row r="31" spans="1:9" ht="15.75" x14ac:dyDescent="0.2">
      <c r="A31" s="50" t="s">
        <v>52</v>
      </c>
      <c r="B31" s="51">
        <v>0</v>
      </c>
      <c r="C31" s="51">
        <v>0</v>
      </c>
      <c r="D31" s="51">
        <v>0</v>
      </c>
      <c r="F31" s="66" t="s">
        <v>95</v>
      </c>
      <c r="G31" s="67"/>
      <c r="H31" s="21"/>
      <c r="I31" s="21"/>
    </row>
    <row r="32" spans="1:9" x14ac:dyDescent="0.2">
      <c r="A32" s="50" t="s">
        <v>53</v>
      </c>
      <c r="B32" s="51">
        <v>50</v>
      </c>
      <c r="C32" s="51">
        <v>2</v>
      </c>
      <c r="D32" s="51">
        <v>52</v>
      </c>
      <c r="F32" s="22" t="s">
        <v>85</v>
      </c>
      <c r="G32" s="23">
        <v>0</v>
      </c>
      <c r="H32" s="18"/>
      <c r="I32" s="21"/>
    </row>
    <row r="33" spans="1:9" x14ac:dyDescent="0.2">
      <c r="A33" s="50" t="s">
        <v>54</v>
      </c>
      <c r="B33" s="51">
        <v>2</v>
      </c>
      <c r="C33" s="51">
        <v>2</v>
      </c>
      <c r="D33" s="51">
        <v>4</v>
      </c>
      <c r="F33" s="19"/>
      <c r="G33" s="38"/>
      <c r="H33" s="21"/>
      <c r="I33" s="21"/>
    </row>
    <row r="34" spans="1:9" x14ac:dyDescent="0.2">
      <c r="A34" s="50" t="s">
        <v>55</v>
      </c>
      <c r="B34" s="51">
        <v>0</v>
      </c>
      <c r="C34" s="51">
        <v>0</v>
      </c>
      <c r="D34" s="51">
        <v>0</v>
      </c>
      <c r="F34" s="19"/>
      <c r="G34" s="39">
        <f>SUM(G12,G18,G24,G28,G32)</f>
        <v>10420</v>
      </c>
      <c r="H34" s="21"/>
      <c r="I34" s="21"/>
    </row>
    <row r="35" spans="1:9" x14ac:dyDescent="0.2">
      <c r="A35" s="50" t="s">
        <v>56</v>
      </c>
      <c r="B35" s="51">
        <v>65</v>
      </c>
      <c r="C35" s="51">
        <v>0</v>
      </c>
      <c r="D35" s="51">
        <v>65</v>
      </c>
      <c r="F35"/>
      <c r="G35"/>
      <c r="H35" s="21"/>
      <c r="I35" s="21"/>
    </row>
    <row r="36" spans="1:9" x14ac:dyDescent="0.2">
      <c r="A36" s="50" t="s">
        <v>57</v>
      </c>
      <c r="B36" s="51">
        <v>39</v>
      </c>
      <c r="C36" s="51">
        <v>1</v>
      </c>
      <c r="D36" s="51">
        <v>40</v>
      </c>
      <c r="F36"/>
      <c r="G36"/>
      <c r="H36" s="21"/>
      <c r="I36" s="21"/>
    </row>
    <row r="37" spans="1:9" x14ac:dyDescent="0.2">
      <c r="A37" s="50" t="s">
        <v>58</v>
      </c>
      <c r="B37" s="51">
        <v>0</v>
      </c>
      <c r="C37" s="51">
        <v>1</v>
      </c>
      <c r="D37" s="51">
        <v>1</v>
      </c>
      <c r="F37" s="22" t="s">
        <v>96</v>
      </c>
      <c r="G37" s="40"/>
      <c r="H37" s="41"/>
      <c r="I37"/>
    </row>
    <row r="38" spans="1:9" x14ac:dyDescent="0.2">
      <c r="A38" s="50" t="s">
        <v>59</v>
      </c>
      <c r="B38" s="51">
        <v>0</v>
      </c>
      <c r="C38" s="51">
        <v>0</v>
      </c>
      <c r="D38" s="51">
        <v>0</v>
      </c>
      <c r="F38" s="22" t="s">
        <v>97</v>
      </c>
      <c r="G38" s="40"/>
      <c r="H38" s="41"/>
      <c r="I38"/>
    </row>
    <row r="39" spans="1:9" x14ac:dyDescent="0.2">
      <c r="A39" s="50" t="s">
        <v>60</v>
      </c>
      <c r="B39" s="51">
        <v>3</v>
      </c>
      <c r="C39" s="51">
        <v>0</v>
      </c>
      <c r="D39" s="51">
        <v>3</v>
      </c>
      <c r="F39" s="22"/>
      <c r="G39" s="40"/>
      <c r="H39" s="41"/>
      <c r="I39"/>
    </row>
    <row r="40" spans="1:9" x14ac:dyDescent="0.2">
      <c r="A40" s="58" t="s">
        <v>61</v>
      </c>
      <c r="B40" s="59">
        <v>0</v>
      </c>
      <c r="C40" s="59">
        <v>0</v>
      </c>
      <c r="D40" s="59">
        <v>0</v>
      </c>
      <c r="F40" s="42" t="s">
        <v>82</v>
      </c>
      <c r="G40" s="43" t="s">
        <v>98</v>
      </c>
      <c r="H40" s="41"/>
      <c r="I40"/>
    </row>
    <row r="41" spans="1:9" x14ac:dyDescent="0.2">
      <c r="A41" s="2" t="s">
        <v>62</v>
      </c>
      <c r="B41" s="8">
        <v>1</v>
      </c>
      <c r="C41" s="8">
        <v>0</v>
      </c>
      <c r="D41" s="8">
        <v>1</v>
      </c>
      <c r="F41" s="33" t="s">
        <v>99</v>
      </c>
      <c r="G41" s="44">
        <f>SUM(D46)</f>
        <v>0</v>
      </c>
      <c r="H41" s="41"/>
      <c r="I41"/>
    </row>
    <row r="42" spans="1:9" x14ac:dyDescent="0.2">
      <c r="A42" s="52" t="s">
        <v>63</v>
      </c>
      <c r="B42" s="53">
        <v>2</v>
      </c>
      <c r="C42" s="53">
        <v>0</v>
      </c>
      <c r="D42" s="53">
        <v>2</v>
      </c>
      <c r="F42" s="33" t="s">
        <v>100</v>
      </c>
      <c r="G42" s="44">
        <f>SUM(D47)</f>
        <v>5</v>
      </c>
      <c r="H42" s="41"/>
      <c r="I42"/>
    </row>
    <row r="43" spans="1:9" x14ac:dyDescent="0.2">
      <c r="A43" s="52" t="s">
        <v>64</v>
      </c>
      <c r="B43" s="53">
        <v>8</v>
      </c>
      <c r="C43" s="53">
        <v>0</v>
      </c>
      <c r="D43" s="53">
        <v>8</v>
      </c>
      <c r="F43" s="33" t="s">
        <v>101</v>
      </c>
      <c r="G43" s="44" t="s">
        <v>108</v>
      </c>
      <c r="H43" s="21"/>
      <c r="I43"/>
    </row>
    <row r="44" spans="1:9" x14ac:dyDescent="0.2">
      <c r="A44" s="54" t="s">
        <v>65</v>
      </c>
      <c r="B44" s="55">
        <v>145</v>
      </c>
      <c r="C44" s="55">
        <v>55</v>
      </c>
      <c r="D44" s="55">
        <v>200</v>
      </c>
      <c r="F44" s="31" t="s">
        <v>102</v>
      </c>
      <c r="G44" s="45" t="s">
        <v>107</v>
      </c>
      <c r="H44" s="21"/>
      <c r="I44"/>
    </row>
    <row r="45" spans="1:9" x14ac:dyDescent="0.2">
      <c r="A45" s="2" t="s">
        <v>66</v>
      </c>
      <c r="B45" s="8">
        <v>74</v>
      </c>
      <c r="C45" s="8">
        <v>80</v>
      </c>
      <c r="D45" s="8">
        <v>154</v>
      </c>
      <c r="F45" s="31" t="s">
        <v>103</v>
      </c>
      <c r="G45" s="45">
        <f>SUM(D40)</f>
        <v>0</v>
      </c>
      <c r="H45" s="18"/>
      <c r="I45"/>
    </row>
    <row r="46" spans="1:9" x14ac:dyDescent="0.2">
      <c r="A46" s="60" t="s">
        <v>68</v>
      </c>
      <c r="B46" s="61">
        <v>0</v>
      </c>
      <c r="C46" s="61">
        <v>0</v>
      </c>
      <c r="D46" s="61">
        <v>0</v>
      </c>
      <c r="F46" s="33" t="s">
        <v>104</v>
      </c>
      <c r="G46" s="46">
        <f>SUM(D48:D50)</f>
        <v>103</v>
      </c>
      <c r="H46" s="18"/>
      <c r="I46" s="21"/>
    </row>
    <row r="47" spans="1:9" x14ac:dyDescent="0.2">
      <c r="A47" s="60" t="s">
        <v>69</v>
      </c>
      <c r="B47" s="61">
        <v>4</v>
      </c>
      <c r="C47" s="61">
        <v>1</v>
      </c>
      <c r="D47" s="61">
        <v>5</v>
      </c>
      <c r="F47" s="22"/>
      <c r="G47" s="47">
        <f>SUM(G41:G46)</f>
        <v>108</v>
      </c>
      <c r="H47" s="62">
        <f>SUM(G11,G17,G23)-SUM(D5:D9,D12:D14,D16:D18,D20:D27)</f>
        <v>108</v>
      </c>
      <c r="I47" s="18" t="s">
        <v>105</v>
      </c>
    </row>
    <row r="48" spans="1:9" x14ac:dyDescent="0.2">
      <c r="A48" s="60" t="s">
        <v>70</v>
      </c>
      <c r="B48" s="61">
        <v>40</v>
      </c>
      <c r="C48" s="61">
        <v>22</v>
      </c>
      <c r="D48" s="61">
        <v>62</v>
      </c>
    </row>
    <row r="49" spans="1:4" x14ac:dyDescent="0.2">
      <c r="A49" s="60" t="s">
        <v>71</v>
      </c>
      <c r="B49" s="61">
        <v>13</v>
      </c>
      <c r="C49" s="61">
        <v>13</v>
      </c>
      <c r="D49" s="61">
        <v>26</v>
      </c>
    </row>
    <row r="50" spans="1:4" x14ac:dyDescent="0.2">
      <c r="A50" s="60" t="s">
        <v>72</v>
      </c>
      <c r="B50" s="61">
        <v>14</v>
      </c>
      <c r="C50" s="61">
        <v>1</v>
      </c>
      <c r="D50" s="61">
        <v>15</v>
      </c>
    </row>
    <row r="51" spans="1:4" x14ac:dyDescent="0.2">
      <c r="A51" s="2" t="s">
        <v>73</v>
      </c>
      <c r="B51" s="8">
        <v>11694</v>
      </c>
      <c r="C51" s="8">
        <v>2323</v>
      </c>
      <c r="D51" s="8">
        <v>14017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2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51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190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73</v>
      </c>
      <c r="B4" s="6">
        <v>11694</v>
      </c>
      <c r="C4" s="6">
        <v>11663</v>
      </c>
      <c r="D4" s="6">
        <v>2323</v>
      </c>
      <c r="E4" s="6">
        <v>14017</v>
      </c>
      <c r="F4" s="6">
        <v>715</v>
      </c>
      <c r="G4" s="6">
        <v>1</v>
      </c>
      <c r="H4" s="6">
        <v>26396</v>
      </c>
      <c r="I4" s="7" t="s">
        <v>74</v>
      </c>
    </row>
    <row r="5" spans="1:9" x14ac:dyDescent="0.2">
      <c r="A5" s="2" t="s">
        <v>20</v>
      </c>
      <c r="B5" s="6">
        <v>2957</v>
      </c>
      <c r="C5" s="6">
        <v>2918</v>
      </c>
      <c r="D5" s="6">
        <v>485</v>
      </c>
      <c r="E5" s="6">
        <v>3442</v>
      </c>
      <c r="F5" s="6">
        <v>225</v>
      </c>
      <c r="G5" s="6">
        <v>0</v>
      </c>
      <c r="H5" s="6">
        <v>6585</v>
      </c>
      <c r="I5" s="7" t="s">
        <v>21</v>
      </c>
    </row>
    <row r="6" spans="1:9" x14ac:dyDescent="0.2">
      <c r="A6" s="2" t="s">
        <v>18</v>
      </c>
      <c r="B6" s="6">
        <v>2754</v>
      </c>
      <c r="C6" s="6">
        <v>2837</v>
      </c>
      <c r="D6" s="6">
        <v>608</v>
      </c>
      <c r="E6" s="6">
        <v>3362</v>
      </c>
      <c r="F6" s="6">
        <v>104</v>
      </c>
      <c r="G6" s="6">
        <v>0</v>
      </c>
      <c r="H6" s="6">
        <v>6303</v>
      </c>
      <c r="I6" s="7" t="s">
        <v>19</v>
      </c>
    </row>
    <row r="7" spans="1:9" x14ac:dyDescent="0.2">
      <c r="A7" s="2" t="s">
        <v>47</v>
      </c>
      <c r="B7" s="6">
        <v>1413</v>
      </c>
      <c r="C7" s="6">
        <v>1369</v>
      </c>
      <c r="D7" s="6">
        <v>430</v>
      </c>
      <c r="E7" s="6">
        <v>1843</v>
      </c>
      <c r="F7" s="6">
        <v>61</v>
      </c>
      <c r="G7" s="6">
        <v>1</v>
      </c>
      <c r="H7" s="6">
        <v>3274</v>
      </c>
      <c r="I7" s="7" t="s">
        <v>48</v>
      </c>
    </row>
    <row r="8" spans="1:9" x14ac:dyDescent="0.2">
      <c r="A8" s="2" t="s">
        <v>15</v>
      </c>
      <c r="B8" s="6">
        <v>1317</v>
      </c>
      <c r="C8" s="6">
        <v>1300</v>
      </c>
      <c r="D8" s="6">
        <v>228</v>
      </c>
      <c r="E8" s="6">
        <v>1545</v>
      </c>
      <c r="F8" s="6">
        <v>30</v>
      </c>
      <c r="G8" s="6">
        <v>0</v>
      </c>
      <c r="H8" s="6">
        <v>2875</v>
      </c>
      <c r="I8" s="7" t="s">
        <v>16</v>
      </c>
    </row>
    <row r="9" spans="1:9" x14ac:dyDescent="0.2">
      <c r="A9" s="2" t="s">
        <v>32</v>
      </c>
      <c r="B9" s="6">
        <v>1130</v>
      </c>
      <c r="C9" s="6">
        <v>1132</v>
      </c>
      <c r="D9" s="6">
        <v>120</v>
      </c>
      <c r="E9" s="6">
        <v>1250</v>
      </c>
      <c r="F9" s="6">
        <v>78</v>
      </c>
      <c r="G9" s="6">
        <v>0</v>
      </c>
      <c r="H9" s="6">
        <v>2460</v>
      </c>
      <c r="I9" s="7" t="s">
        <v>33</v>
      </c>
    </row>
    <row r="10" spans="1:9" x14ac:dyDescent="0.2">
      <c r="A10" s="2" t="s">
        <v>28</v>
      </c>
      <c r="B10" s="6">
        <v>601</v>
      </c>
      <c r="C10" s="6">
        <v>583</v>
      </c>
      <c r="D10" s="6">
        <v>132</v>
      </c>
      <c r="E10" s="6">
        <v>733</v>
      </c>
      <c r="F10" s="6">
        <v>162</v>
      </c>
      <c r="G10" s="6">
        <v>0</v>
      </c>
      <c r="H10" s="6">
        <v>1478</v>
      </c>
      <c r="I10" s="7" t="s">
        <v>29</v>
      </c>
    </row>
    <row r="11" spans="1:9" x14ac:dyDescent="0.2">
      <c r="A11" s="2" t="s">
        <v>37</v>
      </c>
      <c r="B11" s="6">
        <v>349</v>
      </c>
      <c r="C11" s="6">
        <v>359</v>
      </c>
      <c r="D11" s="6">
        <v>78</v>
      </c>
      <c r="E11" s="6">
        <v>427</v>
      </c>
      <c r="F11" s="6">
        <v>7</v>
      </c>
      <c r="G11" s="6">
        <v>0</v>
      </c>
      <c r="H11" s="6">
        <v>793</v>
      </c>
      <c r="I11" s="7" t="s">
        <v>38</v>
      </c>
    </row>
    <row r="12" spans="1:9" x14ac:dyDescent="0.2">
      <c r="A12" s="2" t="s">
        <v>43</v>
      </c>
      <c r="B12" s="6">
        <v>189</v>
      </c>
      <c r="C12" s="6">
        <v>179</v>
      </c>
      <c r="D12" s="6">
        <v>7</v>
      </c>
      <c r="E12" s="6">
        <v>196</v>
      </c>
      <c r="F12" s="6">
        <v>0</v>
      </c>
      <c r="G12" s="6">
        <v>0</v>
      </c>
      <c r="H12" s="6">
        <v>375</v>
      </c>
      <c r="I12" s="7" t="s">
        <v>44</v>
      </c>
    </row>
    <row r="13" spans="1:9" x14ac:dyDescent="0.2">
      <c r="A13" s="2" t="s">
        <v>65</v>
      </c>
      <c r="B13" s="6">
        <v>145</v>
      </c>
      <c r="C13" s="6">
        <v>152</v>
      </c>
      <c r="D13" s="6">
        <v>55</v>
      </c>
      <c r="E13" s="6">
        <v>200</v>
      </c>
      <c r="F13" s="6">
        <v>8</v>
      </c>
      <c r="G13" s="6">
        <v>0</v>
      </c>
      <c r="H13" s="6">
        <v>360</v>
      </c>
      <c r="I13" s="7" t="s">
        <v>44</v>
      </c>
    </row>
    <row r="14" spans="1:9" x14ac:dyDescent="0.2">
      <c r="A14" s="2" t="s">
        <v>66</v>
      </c>
      <c r="B14" s="6">
        <v>74</v>
      </c>
      <c r="C14" s="6">
        <v>75</v>
      </c>
      <c r="D14" s="6">
        <v>80</v>
      </c>
      <c r="E14" s="6">
        <v>154</v>
      </c>
      <c r="F14" s="6">
        <v>0</v>
      </c>
      <c r="G14" s="6">
        <v>0</v>
      </c>
      <c r="H14" s="6">
        <v>229</v>
      </c>
      <c r="I14" s="7" t="s">
        <v>67</v>
      </c>
    </row>
    <row r="15" spans="1:9" x14ac:dyDescent="0.2">
      <c r="A15" s="2" t="s">
        <v>45</v>
      </c>
      <c r="B15" s="6">
        <v>82</v>
      </c>
      <c r="C15" s="6">
        <v>76</v>
      </c>
      <c r="D15" s="6">
        <v>0</v>
      </c>
      <c r="E15" s="6">
        <v>82</v>
      </c>
      <c r="F15" s="6">
        <v>5</v>
      </c>
      <c r="G15" s="6">
        <v>0</v>
      </c>
      <c r="H15" s="6">
        <v>163</v>
      </c>
      <c r="I15" s="7" t="s">
        <v>46</v>
      </c>
    </row>
    <row r="16" spans="1:9" x14ac:dyDescent="0.2">
      <c r="A16" s="2" t="s">
        <v>26</v>
      </c>
      <c r="B16" s="6">
        <v>62</v>
      </c>
      <c r="C16" s="6">
        <v>59</v>
      </c>
      <c r="D16" s="6">
        <v>5</v>
      </c>
      <c r="E16" s="6">
        <v>67</v>
      </c>
      <c r="F16" s="6">
        <v>4</v>
      </c>
      <c r="G16" s="6">
        <v>0</v>
      </c>
      <c r="H16" s="6">
        <v>130</v>
      </c>
      <c r="I16" s="7" t="s">
        <v>27</v>
      </c>
    </row>
    <row r="17" spans="1:9" x14ac:dyDescent="0.2">
      <c r="A17" s="2" t="s">
        <v>56</v>
      </c>
      <c r="B17" s="6">
        <v>65</v>
      </c>
      <c r="C17" s="6">
        <v>64</v>
      </c>
      <c r="D17" s="6">
        <v>0</v>
      </c>
      <c r="E17" s="6">
        <v>65</v>
      </c>
      <c r="F17" s="6">
        <v>0</v>
      </c>
      <c r="G17" s="6">
        <v>0</v>
      </c>
      <c r="H17" s="6">
        <v>129</v>
      </c>
      <c r="I17" s="7" t="s">
        <v>27</v>
      </c>
    </row>
    <row r="18" spans="1:9" x14ac:dyDescent="0.2">
      <c r="A18" s="2" t="s">
        <v>53</v>
      </c>
      <c r="B18" s="6">
        <v>50</v>
      </c>
      <c r="C18" s="6">
        <v>60</v>
      </c>
      <c r="D18" s="6">
        <v>2</v>
      </c>
      <c r="E18" s="6">
        <v>52</v>
      </c>
      <c r="F18" s="6">
        <v>9</v>
      </c>
      <c r="G18" s="6">
        <v>0</v>
      </c>
      <c r="H18" s="6">
        <v>121</v>
      </c>
      <c r="I18" s="7" t="s">
        <v>27</v>
      </c>
    </row>
    <row r="19" spans="1:9" x14ac:dyDescent="0.2">
      <c r="A19" s="2" t="s">
        <v>36</v>
      </c>
      <c r="B19" s="6">
        <v>55</v>
      </c>
      <c r="C19" s="6">
        <v>53</v>
      </c>
      <c r="D19" s="6">
        <v>9</v>
      </c>
      <c r="E19" s="6">
        <v>64</v>
      </c>
      <c r="F19" s="6">
        <v>2</v>
      </c>
      <c r="G19" s="6">
        <v>0</v>
      </c>
      <c r="H19" s="6">
        <v>119</v>
      </c>
      <c r="I19" s="7" t="s">
        <v>27</v>
      </c>
    </row>
    <row r="20" spans="1:9" x14ac:dyDescent="0.2">
      <c r="A20" s="2" t="s">
        <v>51</v>
      </c>
      <c r="B20" s="6">
        <v>56</v>
      </c>
      <c r="C20" s="6">
        <v>56</v>
      </c>
      <c r="D20" s="6">
        <v>0</v>
      </c>
      <c r="E20" s="6">
        <v>56</v>
      </c>
      <c r="F20" s="6">
        <v>2</v>
      </c>
      <c r="G20" s="6">
        <v>0</v>
      </c>
      <c r="H20" s="6">
        <v>114</v>
      </c>
      <c r="I20" s="7" t="s">
        <v>31</v>
      </c>
    </row>
    <row r="21" spans="1:9" x14ac:dyDescent="0.2">
      <c r="A21" s="2" t="s">
        <v>30</v>
      </c>
      <c r="B21" s="6">
        <v>52</v>
      </c>
      <c r="C21" s="6">
        <v>53</v>
      </c>
      <c r="D21" s="6">
        <v>0</v>
      </c>
      <c r="E21" s="6">
        <v>52</v>
      </c>
      <c r="F21" s="6">
        <v>0</v>
      </c>
      <c r="G21" s="6">
        <v>0</v>
      </c>
      <c r="H21" s="6">
        <v>105</v>
      </c>
      <c r="I21" s="7" t="s">
        <v>31</v>
      </c>
    </row>
    <row r="22" spans="1:9" x14ac:dyDescent="0.2">
      <c r="A22" s="2" t="s">
        <v>39</v>
      </c>
      <c r="B22" s="6">
        <v>43</v>
      </c>
      <c r="C22" s="6">
        <v>43</v>
      </c>
      <c r="D22" s="6">
        <v>14</v>
      </c>
      <c r="E22" s="6">
        <v>57</v>
      </c>
      <c r="F22" s="6">
        <v>3</v>
      </c>
      <c r="G22" s="6">
        <v>0</v>
      </c>
      <c r="H22" s="6">
        <v>103</v>
      </c>
      <c r="I22" s="7" t="s">
        <v>31</v>
      </c>
    </row>
    <row r="23" spans="1:9" x14ac:dyDescent="0.2">
      <c r="A23" s="2" t="s">
        <v>70</v>
      </c>
      <c r="B23" s="6">
        <v>40</v>
      </c>
      <c r="C23" s="6">
        <v>39</v>
      </c>
      <c r="D23" s="6">
        <v>22</v>
      </c>
      <c r="E23" s="6">
        <v>62</v>
      </c>
      <c r="F23" s="6">
        <v>0</v>
      </c>
      <c r="G23" s="6">
        <v>0</v>
      </c>
      <c r="H23" s="6">
        <v>101</v>
      </c>
      <c r="I23" s="7" t="s">
        <v>31</v>
      </c>
    </row>
    <row r="24" spans="1:9" x14ac:dyDescent="0.2">
      <c r="A24" s="2" t="s">
        <v>25</v>
      </c>
      <c r="B24" s="6">
        <v>33</v>
      </c>
      <c r="C24" s="6">
        <v>32</v>
      </c>
      <c r="D24" s="6">
        <v>22</v>
      </c>
      <c r="E24" s="6">
        <v>55</v>
      </c>
      <c r="F24" s="6">
        <v>0</v>
      </c>
      <c r="G24" s="6">
        <v>0</v>
      </c>
      <c r="H24" s="6">
        <v>87</v>
      </c>
      <c r="I24" s="7" t="s">
        <v>23</v>
      </c>
    </row>
    <row r="25" spans="1:9" x14ac:dyDescent="0.2">
      <c r="A25" s="2" t="s">
        <v>57</v>
      </c>
      <c r="B25" s="6">
        <v>39</v>
      </c>
      <c r="C25" s="6">
        <v>40</v>
      </c>
      <c r="D25" s="6">
        <v>1</v>
      </c>
      <c r="E25" s="6">
        <v>40</v>
      </c>
      <c r="F25" s="6">
        <v>2</v>
      </c>
      <c r="G25" s="6">
        <v>0</v>
      </c>
      <c r="H25" s="6">
        <v>82</v>
      </c>
      <c r="I25" s="7" t="s">
        <v>23</v>
      </c>
    </row>
    <row r="26" spans="1:9" x14ac:dyDescent="0.2">
      <c r="A26" s="2" t="s">
        <v>22</v>
      </c>
      <c r="B26" s="6">
        <v>39</v>
      </c>
      <c r="C26" s="6">
        <v>39</v>
      </c>
      <c r="D26" s="6">
        <v>1</v>
      </c>
      <c r="E26" s="6">
        <v>40</v>
      </c>
      <c r="F26" s="6">
        <v>1</v>
      </c>
      <c r="G26" s="6">
        <v>0</v>
      </c>
      <c r="H26" s="6">
        <v>80</v>
      </c>
      <c r="I26" s="7" t="s">
        <v>23</v>
      </c>
    </row>
    <row r="27" spans="1:9" x14ac:dyDescent="0.2">
      <c r="A27" s="2" t="s">
        <v>40</v>
      </c>
      <c r="B27" s="6">
        <v>27</v>
      </c>
      <c r="C27" s="6">
        <v>25</v>
      </c>
      <c r="D27" s="6">
        <v>0</v>
      </c>
      <c r="E27" s="6">
        <v>27</v>
      </c>
      <c r="F27" s="6">
        <v>0</v>
      </c>
      <c r="G27" s="6">
        <v>0</v>
      </c>
      <c r="H27" s="6">
        <v>52</v>
      </c>
      <c r="I27" s="7" t="s">
        <v>35</v>
      </c>
    </row>
    <row r="28" spans="1:9" x14ac:dyDescent="0.2">
      <c r="A28" s="2" t="s">
        <v>34</v>
      </c>
      <c r="B28" s="6">
        <v>21</v>
      </c>
      <c r="C28" s="6">
        <v>20</v>
      </c>
      <c r="D28" s="6">
        <v>0</v>
      </c>
      <c r="E28" s="6">
        <v>21</v>
      </c>
      <c r="F28" s="6">
        <v>1</v>
      </c>
      <c r="G28" s="6">
        <v>0</v>
      </c>
      <c r="H28" s="6">
        <v>42</v>
      </c>
      <c r="I28" s="7" t="s">
        <v>35</v>
      </c>
    </row>
    <row r="29" spans="1:9" x14ac:dyDescent="0.2">
      <c r="A29" s="2" t="s">
        <v>71</v>
      </c>
      <c r="B29" s="6">
        <v>13</v>
      </c>
      <c r="C29" s="6">
        <v>13</v>
      </c>
      <c r="D29" s="6">
        <v>13</v>
      </c>
      <c r="E29" s="6">
        <v>26</v>
      </c>
      <c r="F29" s="6">
        <v>0</v>
      </c>
      <c r="G29" s="6">
        <v>0</v>
      </c>
      <c r="H29" s="6">
        <v>39</v>
      </c>
      <c r="I29" s="7" t="s">
        <v>11</v>
      </c>
    </row>
    <row r="30" spans="1:9" x14ac:dyDescent="0.2">
      <c r="A30" s="2" t="s">
        <v>24</v>
      </c>
      <c r="B30" s="6">
        <v>18</v>
      </c>
      <c r="C30" s="6">
        <v>18</v>
      </c>
      <c r="D30" s="6">
        <v>0</v>
      </c>
      <c r="E30" s="6">
        <v>18</v>
      </c>
      <c r="F30" s="6">
        <v>0</v>
      </c>
      <c r="G30" s="6">
        <v>0</v>
      </c>
      <c r="H30" s="6">
        <v>36</v>
      </c>
      <c r="I30" s="7" t="s">
        <v>11</v>
      </c>
    </row>
    <row r="31" spans="1:9" x14ac:dyDescent="0.2">
      <c r="A31" s="2" t="s">
        <v>42</v>
      </c>
      <c r="B31" s="6">
        <v>18</v>
      </c>
      <c r="C31" s="6">
        <v>13</v>
      </c>
      <c r="D31" s="6">
        <v>3</v>
      </c>
      <c r="E31" s="6">
        <v>21</v>
      </c>
      <c r="F31" s="6">
        <v>2</v>
      </c>
      <c r="G31" s="6">
        <v>0</v>
      </c>
      <c r="H31" s="6">
        <v>36</v>
      </c>
      <c r="I31" s="7" t="s">
        <v>11</v>
      </c>
    </row>
    <row r="32" spans="1:9" x14ac:dyDescent="0.2">
      <c r="A32" s="2" t="s">
        <v>72</v>
      </c>
      <c r="B32" s="6">
        <v>14</v>
      </c>
      <c r="C32" s="6">
        <v>12</v>
      </c>
      <c r="D32" s="6">
        <v>1</v>
      </c>
      <c r="E32" s="6">
        <v>15</v>
      </c>
      <c r="F32" s="6">
        <v>1</v>
      </c>
      <c r="G32" s="6">
        <v>0</v>
      </c>
      <c r="H32" s="6">
        <v>28</v>
      </c>
      <c r="I32" s="7" t="s">
        <v>11</v>
      </c>
    </row>
    <row r="33" spans="1:9" x14ac:dyDescent="0.2">
      <c r="A33" s="2" t="s">
        <v>41</v>
      </c>
      <c r="B33" s="6">
        <v>11</v>
      </c>
      <c r="C33" s="6">
        <v>10</v>
      </c>
      <c r="D33" s="6">
        <v>1</v>
      </c>
      <c r="E33" s="6">
        <v>12</v>
      </c>
      <c r="F33" s="6">
        <v>0</v>
      </c>
      <c r="G33" s="6">
        <v>0</v>
      </c>
      <c r="H33" s="6">
        <v>22</v>
      </c>
      <c r="I33" s="7" t="s">
        <v>11</v>
      </c>
    </row>
    <row r="34" spans="1:9" x14ac:dyDescent="0.2">
      <c r="A34" s="2" t="s">
        <v>10</v>
      </c>
      <c r="B34" s="6">
        <v>5</v>
      </c>
      <c r="C34" s="6">
        <v>9</v>
      </c>
      <c r="D34" s="6">
        <v>2</v>
      </c>
      <c r="E34" s="6">
        <v>7</v>
      </c>
      <c r="F34" s="6">
        <v>1</v>
      </c>
      <c r="G34" s="6">
        <v>0</v>
      </c>
      <c r="H34" s="6">
        <v>17</v>
      </c>
      <c r="I34" s="7" t="s">
        <v>11</v>
      </c>
    </row>
    <row r="35" spans="1:9" x14ac:dyDescent="0.2">
      <c r="A35" s="2" t="s">
        <v>64</v>
      </c>
      <c r="B35" s="6">
        <v>8</v>
      </c>
      <c r="C35" s="6">
        <v>8</v>
      </c>
      <c r="D35" s="6">
        <v>0</v>
      </c>
      <c r="E35" s="6">
        <v>8</v>
      </c>
      <c r="F35" s="6">
        <v>0</v>
      </c>
      <c r="G35" s="6">
        <v>0</v>
      </c>
      <c r="H35" s="6">
        <v>16</v>
      </c>
      <c r="I35" s="7" t="s">
        <v>11</v>
      </c>
    </row>
    <row r="36" spans="1:9" x14ac:dyDescent="0.2">
      <c r="A36" s="2" t="s">
        <v>69</v>
      </c>
      <c r="B36" s="6">
        <v>4</v>
      </c>
      <c r="C36" s="6">
        <v>3</v>
      </c>
      <c r="D36" s="6">
        <v>1</v>
      </c>
      <c r="E36" s="6">
        <v>5</v>
      </c>
      <c r="F36" s="6">
        <v>4</v>
      </c>
      <c r="G36" s="6">
        <v>0</v>
      </c>
      <c r="H36" s="6">
        <v>12</v>
      </c>
      <c r="I36" s="7" t="s">
        <v>13</v>
      </c>
    </row>
    <row r="37" spans="1:9" x14ac:dyDescent="0.2">
      <c r="A37" s="2" t="s">
        <v>60</v>
      </c>
      <c r="B37" s="6">
        <v>3</v>
      </c>
      <c r="C37" s="6">
        <v>3</v>
      </c>
      <c r="D37" s="6">
        <v>0</v>
      </c>
      <c r="E37" s="6">
        <v>3</v>
      </c>
      <c r="F37" s="6">
        <v>1</v>
      </c>
      <c r="G37" s="6">
        <v>0</v>
      </c>
      <c r="H37" s="6">
        <v>7</v>
      </c>
      <c r="I37" s="7" t="s">
        <v>13</v>
      </c>
    </row>
    <row r="38" spans="1:9" x14ac:dyDescent="0.2">
      <c r="A38" s="2" t="s">
        <v>54</v>
      </c>
      <c r="B38" s="6">
        <v>2</v>
      </c>
      <c r="C38" s="6">
        <v>2</v>
      </c>
      <c r="D38" s="6">
        <v>2</v>
      </c>
      <c r="E38" s="6">
        <v>4</v>
      </c>
      <c r="F38" s="6">
        <v>0</v>
      </c>
      <c r="G38" s="6">
        <v>0</v>
      </c>
      <c r="H38" s="6">
        <v>6</v>
      </c>
      <c r="I38" s="7" t="s">
        <v>13</v>
      </c>
    </row>
    <row r="39" spans="1:9" x14ac:dyDescent="0.2">
      <c r="A39" s="2" t="s">
        <v>63</v>
      </c>
      <c r="B39" s="6">
        <v>2</v>
      </c>
      <c r="C39" s="6">
        <v>2</v>
      </c>
      <c r="D39" s="6">
        <v>0</v>
      </c>
      <c r="E39" s="6">
        <v>2</v>
      </c>
      <c r="F39" s="6">
        <v>0</v>
      </c>
      <c r="G39" s="6">
        <v>0</v>
      </c>
      <c r="H39" s="6">
        <v>4</v>
      </c>
      <c r="I39" s="7" t="s">
        <v>13</v>
      </c>
    </row>
    <row r="40" spans="1:9" x14ac:dyDescent="0.2">
      <c r="A40" s="2" t="s">
        <v>49</v>
      </c>
      <c r="B40" s="6">
        <v>1</v>
      </c>
      <c r="C40" s="6">
        <v>1</v>
      </c>
      <c r="D40" s="6">
        <v>0</v>
      </c>
      <c r="E40" s="6">
        <v>1</v>
      </c>
      <c r="F40" s="6">
        <v>0</v>
      </c>
      <c r="G40" s="6">
        <v>0</v>
      </c>
      <c r="H40" s="6">
        <v>2</v>
      </c>
      <c r="I40" s="7" t="s">
        <v>13</v>
      </c>
    </row>
    <row r="41" spans="1:9" x14ac:dyDescent="0.2">
      <c r="A41" s="2" t="s">
        <v>12</v>
      </c>
      <c r="B41" s="6">
        <v>1</v>
      </c>
      <c r="C41" s="6">
        <v>0</v>
      </c>
      <c r="D41" s="6">
        <v>0</v>
      </c>
      <c r="E41" s="6">
        <v>1</v>
      </c>
      <c r="F41" s="6">
        <v>0</v>
      </c>
      <c r="G41" s="6">
        <v>0</v>
      </c>
      <c r="H41" s="6">
        <v>1</v>
      </c>
      <c r="I41" s="7" t="s">
        <v>13</v>
      </c>
    </row>
    <row r="42" spans="1:9" x14ac:dyDescent="0.2">
      <c r="A42" s="2" t="s">
        <v>14</v>
      </c>
      <c r="B42" s="6">
        <v>0</v>
      </c>
      <c r="C42" s="6">
        <v>0</v>
      </c>
      <c r="D42" s="6">
        <v>0</v>
      </c>
      <c r="E42" s="6">
        <v>0</v>
      </c>
      <c r="F42" s="6">
        <v>1</v>
      </c>
      <c r="G42" s="6">
        <v>0</v>
      </c>
      <c r="H42" s="6">
        <v>1</v>
      </c>
      <c r="I42" s="7" t="s">
        <v>13</v>
      </c>
    </row>
    <row r="43" spans="1:9" x14ac:dyDescent="0.2">
      <c r="A43" s="2" t="s">
        <v>17</v>
      </c>
      <c r="B43" s="6">
        <v>0</v>
      </c>
      <c r="C43" s="6">
        <v>1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7" t="s">
        <v>13</v>
      </c>
    </row>
    <row r="44" spans="1:9" x14ac:dyDescent="0.2">
      <c r="A44" s="2" t="s">
        <v>50</v>
      </c>
      <c r="B44" s="6">
        <v>0</v>
      </c>
      <c r="C44" s="6">
        <v>1</v>
      </c>
      <c r="D44" s="6">
        <v>0</v>
      </c>
      <c r="E44" s="6">
        <v>0</v>
      </c>
      <c r="F44" s="6">
        <v>0</v>
      </c>
      <c r="G44" s="6">
        <v>0</v>
      </c>
      <c r="H44" s="6">
        <v>1</v>
      </c>
      <c r="I44" s="7" t="s">
        <v>13</v>
      </c>
    </row>
    <row r="45" spans="1:9" x14ac:dyDescent="0.2">
      <c r="A45" s="2" t="s">
        <v>52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6">
        <v>1</v>
      </c>
      <c r="I45" s="7" t="s">
        <v>13</v>
      </c>
    </row>
    <row r="46" spans="1:9" x14ac:dyDescent="0.2">
      <c r="A46" s="2" t="s">
        <v>55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7" t="s">
        <v>13</v>
      </c>
    </row>
    <row r="47" spans="1:9" x14ac:dyDescent="0.2">
      <c r="A47" s="2" t="s">
        <v>58</v>
      </c>
      <c r="B47" s="6">
        <v>0</v>
      </c>
      <c r="C47" s="6">
        <v>0</v>
      </c>
      <c r="D47" s="6">
        <v>1</v>
      </c>
      <c r="E47" s="6">
        <v>1</v>
      </c>
      <c r="F47" s="6">
        <v>0</v>
      </c>
      <c r="G47" s="6">
        <v>0</v>
      </c>
      <c r="H47" s="6">
        <v>1</v>
      </c>
      <c r="I47" s="7" t="s">
        <v>13</v>
      </c>
    </row>
    <row r="48" spans="1:9" x14ac:dyDescent="0.2">
      <c r="A48" s="2" t="s">
        <v>59</v>
      </c>
      <c r="B48" s="6">
        <v>0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7" t="s">
        <v>13</v>
      </c>
    </row>
    <row r="49" spans="1:9" x14ac:dyDescent="0.2">
      <c r="A49" s="2" t="s">
        <v>61</v>
      </c>
      <c r="B49" s="6">
        <v>0</v>
      </c>
      <c r="C49" s="6">
        <v>1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7" t="s">
        <v>13</v>
      </c>
    </row>
    <row r="50" spans="1:9" x14ac:dyDescent="0.2">
      <c r="A50" s="2" t="s">
        <v>62</v>
      </c>
      <c r="B50" s="6">
        <v>1</v>
      </c>
      <c r="C50" s="6">
        <v>0</v>
      </c>
      <c r="D50" s="6">
        <v>0</v>
      </c>
      <c r="E50" s="6">
        <v>1</v>
      </c>
      <c r="F50" s="6">
        <v>0</v>
      </c>
      <c r="G50" s="6">
        <v>0</v>
      </c>
      <c r="H50" s="6">
        <v>1</v>
      </c>
      <c r="I50" s="7" t="s">
        <v>13</v>
      </c>
    </row>
    <row r="51" spans="1:9" x14ac:dyDescent="0.2">
      <c r="A51" s="2" t="s">
        <v>68</v>
      </c>
      <c r="B51" s="6">
        <v>0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09EE21-092F-4762-A05B-5837FB151A68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5A69D7B6-E320-4482-A441-9EB4817CC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0AE21-A20E-4C4C-8C8D-CC51AC542C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2023-01-26T14:39:36Z</cp:lastPrinted>
  <dcterms:created xsi:type="dcterms:W3CDTF">2023-01-13T15:49:53Z</dcterms:created>
  <dcterms:modified xsi:type="dcterms:W3CDTF">2023-01-26T14:39:39Z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