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57" documentId="13_ncr:4000b_{7DC925BF-4478-4A01-BBDB-B3C856A1356C}" xr6:coauthVersionLast="47" xr6:coauthVersionMax="47" xr10:uidLastSave="{982EADC1-3154-42F6-ABB8-EBCE8A26A978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_xlnm._FilterDatabase" localSheetId="0" hidden="1">Table!$A$3:$D$47</definedName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2" i="1"/>
  <c r="G16" i="1"/>
  <c r="I17" i="1"/>
  <c r="I15" i="1"/>
  <c r="I25" i="1"/>
  <c r="I23" i="1"/>
  <c r="I21" i="1"/>
  <c r="G49" i="1"/>
  <c r="H47" i="1"/>
  <c r="G23" i="1"/>
  <c r="G47" i="1"/>
  <c r="G45" i="1"/>
  <c r="G44" i="1"/>
  <c r="G17" i="1" l="1"/>
  <c r="G11" i="1"/>
  <c r="G10" i="1"/>
  <c r="G12" i="1" s="1"/>
  <c r="H6" i="1"/>
  <c r="H7" i="1"/>
  <c r="H4" i="1"/>
  <c r="H3" i="1"/>
  <c r="I27" i="1"/>
  <c r="G24" i="1"/>
  <c r="G18" i="1"/>
  <c r="G34" i="1" l="1"/>
  <c r="H8" i="1"/>
</calcChain>
</file>

<file path=xl/sharedStrings.xml><?xml version="1.0" encoding="utf-8"?>
<sst xmlns="http://schemas.openxmlformats.org/spreadsheetml/2006/main" count="193" uniqueCount="106">
  <si>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</si>
  <si>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</si>
  <si>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</si>
  <si>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</si>
  <si>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</si>
  <si>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</si>
  <si>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</si>
  <si>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</si>
  <si>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</si>
  <si>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</si>
  <si>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</si>
  <si>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0.1%</t>
  </si>
  <si>
    <t>TBD</t>
  </si>
  <si>
    <t>0.0%</t>
  </si>
  <si>
    <t>Fc-Armstrong Creek, twnshp of</t>
  </si>
  <si>
    <t>Fc-Argonne, twnshp of</t>
  </si>
  <si>
    <t>4.6%</t>
  </si>
  <si>
    <t>Fc-Alvin, twnshp of</t>
  </si>
  <si>
    <t>Fc-Blackwell, twnshp of</t>
  </si>
  <si>
    <t>0.3%</t>
  </si>
  <si>
    <t>Fc-Caswell, twnshp of</t>
  </si>
  <si>
    <t>0.2%</t>
  </si>
  <si>
    <t>Fc-Crandon, twnshp of</t>
  </si>
  <si>
    <t>10.2%</t>
  </si>
  <si>
    <t>Fcl-Crandon, city of</t>
  </si>
  <si>
    <t>29.1%</t>
  </si>
  <si>
    <t>Fc-Freedom, twnshp of</t>
  </si>
  <si>
    <t>4.4%</t>
  </si>
  <si>
    <t>Fc-Hiles, twnshp of</t>
  </si>
  <si>
    <t>2.8%</t>
  </si>
  <si>
    <t>Fcl-Laona, twnshp of</t>
  </si>
  <si>
    <t>3.1%</t>
  </si>
  <si>
    <t>Fc-Lincoln, twnshp of</t>
  </si>
  <si>
    <t>20.3%</t>
  </si>
  <si>
    <t>Fc-Nashville, twnshp of</t>
  </si>
  <si>
    <t>10.4%</t>
  </si>
  <si>
    <t>Fc-Popple River, twnshp of</t>
  </si>
  <si>
    <t>Fc-Ross, twnshp of</t>
  </si>
  <si>
    <t>Fcl-Wabeno, twnshp of</t>
  </si>
  <si>
    <t>1.4%</t>
  </si>
  <si>
    <t>Lcl-Ainsworth, twnshp of</t>
  </si>
  <si>
    <t>0.7%</t>
  </si>
  <si>
    <t>Lcl-Antigo, city of</t>
  </si>
  <si>
    <t>Lcl-Antigo, twnshp of</t>
  </si>
  <si>
    <t>Lcl-Elcho, twnshp of</t>
  </si>
  <si>
    <t>Lcl-Langlade, twnshp of</t>
  </si>
  <si>
    <t>Lcl-Wolf River, twnshp of</t>
  </si>
  <si>
    <t>Mcl-Edgar, village of</t>
  </si>
  <si>
    <t>Mcl-Mosinee, city of</t>
  </si>
  <si>
    <t>Mcl-Schofield, city of</t>
  </si>
  <si>
    <t>Mcl-Wausau, city of</t>
  </si>
  <si>
    <t>Mcl-Weston, village of</t>
  </si>
  <si>
    <t>Oc-Monico, twnshp of</t>
  </si>
  <si>
    <t>Ocl-Pelican, twnshp of</t>
  </si>
  <si>
    <t>0.8%</t>
  </si>
  <si>
    <t>Ocl-Rhinelander, city of</t>
  </si>
  <si>
    <t>5.5%</t>
  </si>
  <si>
    <t>Oc-Schoepke, twnshp of</t>
  </si>
  <si>
    <t>Ocl-Three Lakes, twnshp of</t>
  </si>
  <si>
    <t>Tc-Aurora, twnshp of</t>
  </si>
  <si>
    <t>Tc-Hammel, twnshp of</t>
  </si>
  <si>
    <t>Tcl-Stetsonville, village of</t>
  </si>
  <si>
    <t>WI-Brown County</t>
  </si>
  <si>
    <t>WI-LaCrosse County</t>
  </si>
  <si>
    <t>Interlibrary Loan</t>
  </si>
  <si>
    <t>2.7%</t>
  </si>
  <si>
    <t>Ocnc-Townsend, twnshp of</t>
  </si>
  <si>
    <t>0.5%</t>
  </si>
  <si>
    <t>Mricl-Goodman, twnshp of</t>
  </si>
  <si>
    <t>0.6%</t>
  </si>
  <si>
    <t>Wac-Bear Creek, twnshp of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</si>
  <si>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</si>
  <si>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</si>
  <si>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</si>
  <si>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</si>
  <si>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</si>
  <si>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</si>
  <si>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</si>
  <si>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</si>
  <si>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</si>
  <si>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</si>
  <si>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</si>
  <si>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</si>
  <si>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</si>
  <si>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</si>
  <si>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</si>
  <si>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</si>
  <si>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</si>
  <si>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</si>
  <si>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</si>
  <si>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</si>
  <si>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</si>
  <si>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</si>
  <si>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</si>
  <si>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</si>
  <si>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</si>
  <si>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All W/O minus Lincoln Clark, Forest</t>
  </si>
  <si>
    <t>Florence</t>
  </si>
  <si>
    <t>Marinette</t>
  </si>
  <si>
    <t>Oconto</t>
  </si>
  <si>
    <t>Vilas</t>
  </si>
  <si>
    <t>Circulations to Langlade County residents who reside outside the city of Antigo</t>
  </si>
  <si>
    <t xml:space="preserve"> - -</t>
  </si>
  <si>
    <t xml:space="preserve"> - - </t>
  </si>
  <si>
    <t xml:space="preserve">Clark </t>
  </si>
  <si>
    <t xml:space="preserve">CRANDON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</si>
</sst>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0" fontId="9" fillId="5" borderId="0" xfId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0" fontId="9" fillId="7" borderId="0" xfId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" fillId="10" borderId="0" xfId="0" applyFont="1" applyFill="1" applyAlignment="1">
      <alignment horizontal="left"/>
    </xf>
    <xf numFmtId="166" fontId="1" fillId="10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0" fontId="11" fillId="7" borderId="0" xfId="0" applyFont="1" applyFill="1" applyAlignment="1">
      <alignment horizontal="left"/>
    </xf>
    <xf numFmtId="166" fontId="11" fillId="7" borderId="0" xfId="0" applyNumberFormat="1" applyFont="1" applyFill="1"/>
    <xf numFmtId="0" fontId="9" fillId="0" borderId="0" xfId="1" applyFont="1"/>
    <xf numFmtId="0" fontId="9" fillId="0" borderId="2" xfId="1" applyFont="1" applyBorder="1" applyAlignment="1">
      <alignment horizontal="left"/>
    </xf>
    <xf numFmtId="0" fontId="9" fillId="0" borderId="0" xfId="1" applyFont="1" applyAlignment="1">
      <alignment horizontal="left" wrapText="1"/>
    </xf>
    <xf numFmtId="166" fontId="1" fillId="0" borderId="0" xfId="1" applyNumberFormat="1" applyFont="1"/>
    <xf numFmtId="0" fontId="3" fillId="0" borderId="0" xfId="1" applyAlignment="1">
      <alignment horizontal="right" wrapText="1"/>
    </xf>
    <xf numFmtId="0" fontId="8" fillId="0" borderId="0" xfId="1" applyFont="1" applyAlignment="1">
      <alignment horizontal="right" vertical="center"/>
    </xf>
    <xf numFmtId="0" fontId="3" fillId="0" borderId="0" xfId="1" applyAlignment="1">
      <alignment horizontal="right"/>
    </xf>
    <xf numFmtId="166" fontId="9" fillId="0" borderId="0" xfId="1" applyNumberFormat="1" applyFont="1" applyAlignment="1">
      <alignment horizontal="right"/>
    </xf>
    <xf numFmtId="166" fontId="10" fillId="0" borderId="0" xfId="1" applyNumberFormat="1" applyFont="1" applyAlignment="1">
      <alignment horizontal="right"/>
    </xf>
    <xf numFmtId="166" fontId="9" fillId="5" borderId="0" xfId="1" applyNumberFormat="1" applyFont="1" applyFill="1" applyAlignment="1">
      <alignment horizontal="right"/>
    </xf>
    <xf numFmtId="166" fontId="9" fillId="6" borderId="0" xfId="1" applyNumberFormat="1" applyFont="1" applyFill="1" applyAlignment="1">
      <alignment horizontal="right"/>
    </xf>
    <xf numFmtId="166" fontId="9" fillId="7" borderId="0" xfId="1" applyNumberFormat="1" applyFont="1" applyFill="1" applyAlignment="1">
      <alignment horizontal="right"/>
    </xf>
    <xf numFmtId="0" fontId="1" fillId="0" borderId="2" xfId="1" applyFont="1" applyBorder="1" applyAlignment="1">
      <alignment horizontal="right"/>
    </xf>
    <xf numFmtId="166" fontId="9" fillId="4" borderId="0" xfId="1" applyNumberFormat="1" applyFont="1" applyFill="1" applyAlignment="1">
      <alignment horizontal="right"/>
    </xf>
    <xf numFmtId="166" fontId="1" fillId="0" borderId="0" xfId="0" applyNumberFormat="1" applyFont="1" applyAlignment="1">
      <alignment horizontal="right"/>
    </xf>
    <xf numFmtId="0" fontId="9" fillId="0" borderId="0" xfId="1" applyFont="1" applyAlignment="1">
      <alignment horizontal="right"/>
    </xf>
    <xf numFmtId="0" fontId="9" fillId="0" borderId="2" xfId="1" applyFont="1" applyBorder="1" applyAlignment="1">
      <alignment horizontal="right"/>
    </xf>
    <xf numFmtId="166" fontId="10" fillId="7" borderId="0" xfId="1" applyNumberFormat="1" applyFont="1" applyFill="1" applyAlignment="1">
      <alignment horizontal="right"/>
    </xf>
    <xf numFmtId="166" fontId="10" fillId="6" borderId="0" xfId="1" applyNumberFormat="1" applyFont="1" applyFill="1" applyAlignment="1">
      <alignment horizontal="right"/>
    </xf>
    <xf numFmtId="0" fontId="10" fillId="7" borderId="2" xfId="1" applyFont="1" applyFill="1" applyBorder="1" applyAlignment="1">
      <alignment horizontal="right"/>
    </xf>
    <xf numFmtId="0" fontId="1" fillId="0" borderId="0" xfId="1" applyFont="1" applyAlignment="1">
      <alignment horizontal="right"/>
    </xf>
    <xf numFmtId="166" fontId="3" fillId="0" borderId="0" xfId="1" applyNumberFormat="1"/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633535004321517"/>
          <c:y val="0.17493297587131368"/>
          <c:w val="0.61624891961970618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Fcl-Crandon, city of</c:v>
                </c:pt>
                <c:pt idx="1">
                  <c:v>Fc-Lincoln, twnshp of</c:v>
                </c:pt>
                <c:pt idx="2">
                  <c:v>Fc-Nashville, twnshp of</c:v>
                </c:pt>
                <c:pt idx="3">
                  <c:v>Fc-Crandon, twnshp of</c:v>
                </c:pt>
                <c:pt idx="4">
                  <c:v>Ocl-Rhinelander, city of</c:v>
                </c:pt>
                <c:pt idx="5">
                  <c:v>Fc-Argonne, twnshp of</c:v>
                </c:pt>
                <c:pt idx="6">
                  <c:v>Fc-Freedom, twnshp of</c:v>
                </c:pt>
                <c:pt idx="7">
                  <c:v>Fcl-Laona, twnshp of</c:v>
                </c:pt>
                <c:pt idx="8">
                  <c:v>Fc-Hiles, twnshp of</c:v>
                </c:pt>
                <c:pt idx="9">
                  <c:v>Interlibrary Loan</c:v>
                </c:pt>
                <c:pt idx="10">
                  <c:v>Fcl-Wabeno, twnshp of</c:v>
                </c:pt>
                <c:pt idx="11">
                  <c:v>Ocl-Pelican, twnshp of</c:v>
                </c:pt>
                <c:pt idx="12">
                  <c:v>Oc-Schoepke, twnshp of</c:v>
                </c:pt>
                <c:pt idx="13">
                  <c:v>Lcl-Ainsworth, twnshp of</c:v>
                </c:pt>
                <c:pt idx="14">
                  <c:v>Mricl-Goodman, twnshp of</c:v>
                </c:pt>
                <c:pt idx="15">
                  <c:v>Ocnc-Townsend, twnshp of</c:v>
                </c:pt>
                <c:pt idx="16">
                  <c:v>Fc-Blackwell, twnshp of</c:v>
                </c:pt>
                <c:pt idx="17">
                  <c:v>Fc-Popple River, twnshp of</c:v>
                </c:pt>
                <c:pt idx="18">
                  <c:v>Fc-Ross, twnshp of</c:v>
                </c:pt>
                <c:pt idx="19">
                  <c:v>Fc-Caswell, twnshp of</c:v>
                </c:pt>
                <c:pt idx="20">
                  <c:v>Mcl-Weston, village of</c:v>
                </c:pt>
                <c:pt idx="21">
                  <c:v>Lcl-Langlade, twnshp of</c:v>
                </c:pt>
                <c:pt idx="22">
                  <c:v>Ccl-Abbotsford, city of</c:v>
                </c:pt>
                <c:pt idx="23">
                  <c:v>Mcl-Edgar, village of</c:v>
                </c:pt>
                <c:pt idx="24">
                  <c:v>Ocl-Three Lakes, twnshp of</c:v>
                </c:pt>
                <c:pt idx="25">
                  <c:v>Mcl-Wausau, city of</c:v>
                </c:pt>
                <c:pt idx="26">
                  <c:v>Oc-Monico, twnshp of</c:v>
                </c:pt>
                <c:pt idx="27">
                  <c:v>WI-Brown County</c:v>
                </c:pt>
                <c:pt idx="28">
                  <c:v>Lcl-Antigo, city of</c:v>
                </c:pt>
                <c:pt idx="29">
                  <c:v>Fc-Alvin, twnshp of</c:v>
                </c:pt>
                <c:pt idx="30">
                  <c:v>Lcl-Wolf River, twnshp of</c:v>
                </c:pt>
                <c:pt idx="31">
                  <c:v>Tcl-Stetsonville, village of</c:v>
                </c:pt>
                <c:pt idx="32">
                  <c:v>TBD</c:v>
                </c:pt>
                <c:pt idx="33">
                  <c:v>WI-LaCrosse County</c:v>
                </c:pt>
                <c:pt idx="34">
                  <c:v>TBD</c:v>
                </c:pt>
                <c:pt idx="35">
                  <c:v>Fc-Armstrong Creek, twnshp of</c:v>
                </c:pt>
                <c:pt idx="36">
                  <c:v>Lcl-Elcho, twnshp of</c:v>
                </c:pt>
                <c:pt idx="37">
                  <c:v>Mcl-Mosinee, city of</c:v>
                </c:pt>
                <c:pt idx="38">
                  <c:v>Mcl-Schofield, city of</c:v>
                </c:pt>
                <c:pt idx="39">
                  <c:v>Wac-Bear Creek, twnshp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40"/>
                <c:pt idx="0">
                  <c:v>3320</c:v>
                </c:pt>
                <c:pt idx="1">
                  <c:v>2370</c:v>
                </c:pt>
                <c:pt idx="2">
                  <c:v>1115</c:v>
                </c:pt>
                <c:pt idx="3">
                  <c:v>1066</c:v>
                </c:pt>
                <c:pt idx="4">
                  <c:v>485</c:v>
                </c:pt>
                <c:pt idx="5">
                  <c:v>537</c:v>
                </c:pt>
                <c:pt idx="6">
                  <c:v>507</c:v>
                </c:pt>
                <c:pt idx="7">
                  <c:v>339</c:v>
                </c:pt>
                <c:pt idx="8">
                  <c:v>335</c:v>
                </c:pt>
                <c:pt idx="9">
                  <c:v>205</c:v>
                </c:pt>
                <c:pt idx="10">
                  <c:v>142</c:v>
                </c:pt>
                <c:pt idx="11">
                  <c:v>84</c:v>
                </c:pt>
                <c:pt idx="12">
                  <c:v>90</c:v>
                </c:pt>
                <c:pt idx="13">
                  <c:v>75</c:v>
                </c:pt>
                <c:pt idx="14">
                  <c:v>70</c:v>
                </c:pt>
                <c:pt idx="15">
                  <c:v>61</c:v>
                </c:pt>
                <c:pt idx="16">
                  <c:v>40</c:v>
                </c:pt>
                <c:pt idx="17">
                  <c:v>35</c:v>
                </c:pt>
                <c:pt idx="18">
                  <c:v>31</c:v>
                </c:pt>
                <c:pt idx="19">
                  <c:v>31</c:v>
                </c:pt>
                <c:pt idx="20">
                  <c:v>18</c:v>
                </c:pt>
                <c:pt idx="21">
                  <c:v>23</c:v>
                </c:pt>
                <c:pt idx="22">
                  <c:v>22</c:v>
                </c:pt>
                <c:pt idx="23">
                  <c:v>21</c:v>
                </c:pt>
                <c:pt idx="24">
                  <c:v>5</c:v>
                </c:pt>
                <c:pt idx="25">
                  <c:v>10</c:v>
                </c:pt>
                <c:pt idx="26">
                  <c:v>7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A-4897-BD3F-8C9DD02CAA81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Fcl-Crandon, city of</c:v>
                </c:pt>
                <c:pt idx="1">
                  <c:v>Fc-Lincoln, twnshp of</c:v>
                </c:pt>
                <c:pt idx="2">
                  <c:v>Fc-Nashville, twnshp of</c:v>
                </c:pt>
                <c:pt idx="3">
                  <c:v>Fc-Crandon, twnshp of</c:v>
                </c:pt>
                <c:pt idx="4">
                  <c:v>Ocl-Rhinelander, city of</c:v>
                </c:pt>
                <c:pt idx="5">
                  <c:v>Fc-Argonne, twnshp of</c:v>
                </c:pt>
                <c:pt idx="6">
                  <c:v>Fc-Freedom, twnshp of</c:v>
                </c:pt>
                <c:pt idx="7">
                  <c:v>Fcl-Laona, twnshp of</c:v>
                </c:pt>
                <c:pt idx="8">
                  <c:v>Fc-Hiles, twnshp of</c:v>
                </c:pt>
                <c:pt idx="9">
                  <c:v>Interlibrary Loan</c:v>
                </c:pt>
                <c:pt idx="10">
                  <c:v>Fcl-Wabeno, twnshp of</c:v>
                </c:pt>
                <c:pt idx="11">
                  <c:v>Ocl-Pelican, twnshp of</c:v>
                </c:pt>
                <c:pt idx="12">
                  <c:v>Oc-Schoepke, twnshp of</c:v>
                </c:pt>
                <c:pt idx="13">
                  <c:v>Lcl-Ainsworth, twnshp of</c:v>
                </c:pt>
                <c:pt idx="14">
                  <c:v>Mricl-Goodman, twnshp of</c:v>
                </c:pt>
                <c:pt idx="15">
                  <c:v>Ocnc-Townsend, twnshp of</c:v>
                </c:pt>
                <c:pt idx="16">
                  <c:v>Fc-Blackwell, twnshp of</c:v>
                </c:pt>
                <c:pt idx="17">
                  <c:v>Fc-Popple River, twnshp of</c:v>
                </c:pt>
                <c:pt idx="18">
                  <c:v>Fc-Ross, twnshp of</c:v>
                </c:pt>
                <c:pt idx="19">
                  <c:v>Fc-Caswell, twnshp of</c:v>
                </c:pt>
                <c:pt idx="20">
                  <c:v>Mcl-Weston, village of</c:v>
                </c:pt>
                <c:pt idx="21">
                  <c:v>Lcl-Langlade, twnshp of</c:v>
                </c:pt>
                <c:pt idx="22">
                  <c:v>Ccl-Abbotsford, city of</c:v>
                </c:pt>
                <c:pt idx="23">
                  <c:v>Mcl-Edgar, village of</c:v>
                </c:pt>
                <c:pt idx="24">
                  <c:v>Ocl-Three Lakes, twnshp of</c:v>
                </c:pt>
                <c:pt idx="25">
                  <c:v>Mcl-Wausau, city of</c:v>
                </c:pt>
                <c:pt idx="26">
                  <c:v>Oc-Monico, twnshp of</c:v>
                </c:pt>
                <c:pt idx="27">
                  <c:v>WI-Brown County</c:v>
                </c:pt>
                <c:pt idx="28">
                  <c:v>Lcl-Antigo, city of</c:v>
                </c:pt>
                <c:pt idx="29">
                  <c:v>Fc-Alvin, twnshp of</c:v>
                </c:pt>
                <c:pt idx="30">
                  <c:v>Lcl-Wolf River, twnshp of</c:v>
                </c:pt>
                <c:pt idx="31">
                  <c:v>Tcl-Stetsonville, village of</c:v>
                </c:pt>
                <c:pt idx="32">
                  <c:v>TBD</c:v>
                </c:pt>
                <c:pt idx="33">
                  <c:v>WI-LaCrosse County</c:v>
                </c:pt>
                <c:pt idx="34">
                  <c:v>TBD</c:v>
                </c:pt>
                <c:pt idx="35">
                  <c:v>Fc-Armstrong Creek, twnshp of</c:v>
                </c:pt>
                <c:pt idx="36">
                  <c:v>Lcl-Elcho, twnshp of</c:v>
                </c:pt>
                <c:pt idx="37">
                  <c:v>Mcl-Mosinee, city of</c:v>
                </c:pt>
                <c:pt idx="38">
                  <c:v>Mcl-Schofield, city of</c:v>
                </c:pt>
                <c:pt idx="39">
                  <c:v>Wac-Bear Creek, twnshp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40"/>
                <c:pt idx="0">
                  <c:v>3333</c:v>
                </c:pt>
                <c:pt idx="1">
                  <c:v>2368</c:v>
                </c:pt>
                <c:pt idx="2">
                  <c:v>1116</c:v>
                </c:pt>
                <c:pt idx="3">
                  <c:v>1101</c:v>
                </c:pt>
                <c:pt idx="4">
                  <c:v>522</c:v>
                </c:pt>
                <c:pt idx="5">
                  <c:v>529</c:v>
                </c:pt>
                <c:pt idx="6">
                  <c:v>503</c:v>
                </c:pt>
                <c:pt idx="7">
                  <c:v>323</c:v>
                </c:pt>
                <c:pt idx="8">
                  <c:v>376</c:v>
                </c:pt>
                <c:pt idx="9">
                  <c:v>192</c:v>
                </c:pt>
                <c:pt idx="10">
                  <c:v>146</c:v>
                </c:pt>
                <c:pt idx="11">
                  <c:v>106</c:v>
                </c:pt>
                <c:pt idx="12">
                  <c:v>57</c:v>
                </c:pt>
                <c:pt idx="13">
                  <c:v>75</c:v>
                </c:pt>
                <c:pt idx="14">
                  <c:v>65</c:v>
                </c:pt>
                <c:pt idx="15">
                  <c:v>65</c:v>
                </c:pt>
                <c:pt idx="16">
                  <c:v>26</c:v>
                </c:pt>
                <c:pt idx="17">
                  <c:v>35</c:v>
                </c:pt>
                <c:pt idx="18">
                  <c:v>24</c:v>
                </c:pt>
                <c:pt idx="19">
                  <c:v>29</c:v>
                </c:pt>
                <c:pt idx="20">
                  <c:v>18</c:v>
                </c:pt>
                <c:pt idx="21">
                  <c:v>17</c:v>
                </c:pt>
                <c:pt idx="22">
                  <c:v>12</c:v>
                </c:pt>
                <c:pt idx="23">
                  <c:v>11</c:v>
                </c:pt>
                <c:pt idx="24">
                  <c:v>20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3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2A-4897-BD3F-8C9DD02CAA81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Fcl-Crandon, city of</c:v>
                </c:pt>
                <c:pt idx="1">
                  <c:v>Fc-Lincoln, twnshp of</c:v>
                </c:pt>
                <c:pt idx="2">
                  <c:v>Fc-Nashville, twnshp of</c:v>
                </c:pt>
                <c:pt idx="3">
                  <c:v>Fc-Crandon, twnshp of</c:v>
                </c:pt>
                <c:pt idx="4">
                  <c:v>Ocl-Rhinelander, city of</c:v>
                </c:pt>
                <c:pt idx="5">
                  <c:v>Fc-Argonne, twnshp of</c:v>
                </c:pt>
                <c:pt idx="6">
                  <c:v>Fc-Freedom, twnshp of</c:v>
                </c:pt>
                <c:pt idx="7">
                  <c:v>Fcl-Laona, twnshp of</c:v>
                </c:pt>
                <c:pt idx="8">
                  <c:v>Fc-Hiles, twnshp of</c:v>
                </c:pt>
                <c:pt idx="9">
                  <c:v>Interlibrary Loan</c:v>
                </c:pt>
                <c:pt idx="10">
                  <c:v>Fcl-Wabeno, twnshp of</c:v>
                </c:pt>
                <c:pt idx="11">
                  <c:v>Ocl-Pelican, twnshp of</c:v>
                </c:pt>
                <c:pt idx="12">
                  <c:v>Oc-Schoepke, twnshp of</c:v>
                </c:pt>
                <c:pt idx="13">
                  <c:v>Lcl-Ainsworth, twnshp of</c:v>
                </c:pt>
                <c:pt idx="14">
                  <c:v>Mricl-Goodman, twnshp of</c:v>
                </c:pt>
                <c:pt idx="15">
                  <c:v>Ocnc-Townsend, twnshp of</c:v>
                </c:pt>
                <c:pt idx="16">
                  <c:v>Fc-Blackwell, twnshp of</c:v>
                </c:pt>
                <c:pt idx="17">
                  <c:v>Fc-Popple River, twnshp of</c:v>
                </c:pt>
                <c:pt idx="18">
                  <c:v>Fc-Ross, twnshp of</c:v>
                </c:pt>
                <c:pt idx="19">
                  <c:v>Fc-Caswell, twnshp of</c:v>
                </c:pt>
                <c:pt idx="20">
                  <c:v>Mcl-Weston, village of</c:v>
                </c:pt>
                <c:pt idx="21">
                  <c:v>Lcl-Langlade, twnshp of</c:v>
                </c:pt>
                <c:pt idx="22">
                  <c:v>Ccl-Abbotsford, city of</c:v>
                </c:pt>
                <c:pt idx="23">
                  <c:v>Mcl-Edgar, village of</c:v>
                </c:pt>
                <c:pt idx="24">
                  <c:v>Ocl-Three Lakes, twnshp of</c:v>
                </c:pt>
                <c:pt idx="25">
                  <c:v>Mcl-Wausau, city of</c:v>
                </c:pt>
                <c:pt idx="26">
                  <c:v>Oc-Monico, twnshp of</c:v>
                </c:pt>
                <c:pt idx="27">
                  <c:v>WI-Brown County</c:v>
                </c:pt>
                <c:pt idx="28">
                  <c:v>Lcl-Antigo, city of</c:v>
                </c:pt>
                <c:pt idx="29">
                  <c:v>Fc-Alvin, twnshp of</c:v>
                </c:pt>
                <c:pt idx="30">
                  <c:v>Lcl-Wolf River, twnshp of</c:v>
                </c:pt>
                <c:pt idx="31">
                  <c:v>Tcl-Stetsonville, village of</c:v>
                </c:pt>
                <c:pt idx="32">
                  <c:v>TBD</c:v>
                </c:pt>
                <c:pt idx="33">
                  <c:v>WI-LaCrosse County</c:v>
                </c:pt>
                <c:pt idx="34">
                  <c:v>TBD</c:v>
                </c:pt>
                <c:pt idx="35">
                  <c:v>Fc-Armstrong Creek, twnshp of</c:v>
                </c:pt>
                <c:pt idx="36">
                  <c:v>Lcl-Elcho, twnshp of</c:v>
                </c:pt>
                <c:pt idx="37">
                  <c:v>Mcl-Mosinee, city of</c:v>
                </c:pt>
                <c:pt idx="38">
                  <c:v>Mcl-Schofield, city of</c:v>
                </c:pt>
                <c:pt idx="39">
                  <c:v>Wac-Bear Creek, twnshp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40"/>
                <c:pt idx="0">
                  <c:v>584</c:v>
                </c:pt>
                <c:pt idx="1">
                  <c:v>458</c:v>
                </c:pt>
                <c:pt idx="2">
                  <c:v>341</c:v>
                </c:pt>
                <c:pt idx="3">
                  <c:v>421</c:v>
                </c:pt>
                <c:pt idx="4">
                  <c:v>417</c:v>
                </c:pt>
                <c:pt idx="5">
                  <c:v>113</c:v>
                </c:pt>
                <c:pt idx="6">
                  <c:v>74</c:v>
                </c:pt>
                <c:pt idx="7">
                  <c:v>105</c:v>
                </c:pt>
                <c:pt idx="8">
                  <c:v>22</c:v>
                </c:pt>
                <c:pt idx="9">
                  <c:v>148</c:v>
                </c:pt>
                <c:pt idx="10">
                  <c:v>66</c:v>
                </c:pt>
                <c:pt idx="11">
                  <c:v>17</c:v>
                </c:pt>
                <c:pt idx="12">
                  <c:v>23</c:v>
                </c:pt>
                <c:pt idx="13">
                  <c:v>21</c:v>
                </c:pt>
                <c:pt idx="14">
                  <c:v>17</c:v>
                </c:pt>
                <c:pt idx="15">
                  <c:v>0</c:v>
                </c:pt>
                <c:pt idx="16">
                  <c:v>8</c:v>
                </c:pt>
                <c:pt idx="17">
                  <c:v>3</c:v>
                </c:pt>
                <c:pt idx="18">
                  <c:v>6</c:v>
                </c:pt>
                <c:pt idx="19">
                  <c:v>1</c:v>
                </c:pt>
                <c:pt idx="20">
                  <c:v>16</c:v>
                </c:pt>
                <c:pt idx="21">
                  <c:v>11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6</c:v>
                </c:pt>
                <c:pt idx="28">
                  <c:v>6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2A-4897-BD3F-8C9DD02CAA81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Fcl-Crandon, city of</c:v>
                </c:pt>
                <c:pt idx="1">
                  <c:v>Fc-Lincoln, twnshp of</c:v>
                </c:pt>
                <c:pt idx="2">
                  <c:v>Fc-Nashville, twnshp of</c:v>
                </c:pt>
                <c:pt idx="3">
                  <c:v>Fc-Crandon, twnshp of</c:v>
                </c:pt>
                <c:pt idx="4">
                  <c:v>Ocl-Rhinelander, city of</c:v>
                </c:pt>
                <c:pt idx="5">
                  <c:v>Fc-Argonne, twnshp of</c:v>
                </c:pt>
                <c:pt idx="6">
                  <c:v>Fc-Freedom, twnshp of</c:v>
                </c:pt>
                <c:pt idx="7">
                  <c:v>Fcl-Laona, twnshp of</c:v>
                </c:pt>
                <c:pt idx="8">
                  <c:v>Fc-Hiles, twnshp of</c:v>
                </c:pt>
                <c:pt idx="9">
                  <c:v>Interlibrary Loan</c:v>
                </c:pt>
                <c:pt idx="10">
                  <c:v>Fcl-Wabeno, twnshp of</c:v>
                </c:pt>
                <c:pt idx="11">
                  <c:v>Ocl-Pelican, twnshp of</c:v>
                </c:pt>
                <c:pt idx="12">
                  <c:v>Oc-Schoepke, twnshp of</c:v>
                </c:pt>
                <c:pt idx="13">
                  <c:v>Lcl-Ainsworth, twnshp of</c:v>
                </c:pt>
                <c:pt idx="14">
                  <c:v>Mricl-Goodman, twnshp of</c:v>
                </c:pt>
                <c:pt idx="15">
                  <c:v>Ocnc-Townsend, twnshp of</c:v>
                </c:pt>
                <c:pt idx="16">
                  <c:v>Fc-Blackwell, twnshp of</c:v>
                </c:pt>
                <c:pt idx="17">
                  <c:v>Fc-Popple River, twnshp of</c:v>
                </c:pt>
                <c:pt idx="18">
                  <c:v>Fc-Ross, twnshp of</c:v>
                </c:pt>
                <c:pt idx="19">
                  <c:v>Fc-Caswell, twnshp of</c:v>
                </c:pt>
                <c:pt idx="20">
                  <c:v>Mcl-Weston, village of</c:v>
                </c:pt>
                <c:pt idx="21">
                  <c:v>Lcl-Langlade, twnshp of</c:v>
                </c:pt>
                <c:pt idx="22">
                  <c:v>Ccl-Abbotsford, city of</c:v>
                </c:pt>
                <c:pt idx="23">
                  <c:v>Mcl-Edgar, village of</c:v>
                </c:pt>
                <c:pt idx="24">
                  <c:v>Ocl-Three Lakes, twnshp of</c:v>
                </c:pt>
                <c:pt idx="25">
                  <c:v>Mcl-Wausau, city of</c:v>
                </c:pt>
                <c:pt idx="26">
                  <c:v>Oc-Monico, twnshp of</c:v>
                </c:pt>
                <c:pt idx="27">
                  <c:v>WI-Brown County</c:v>
                </c:pt>
                <c:pt idx="28">
                  <c:v>Lcl-Antigo, city of</c:v>
                </c:pt>
                <c:pt idx="29">
                  <c:v>Fc-Alvin, twnshp of</c:v>
                </c:pt>
                <c:pt idx="30">
                  <c:v>Lcl-Wolf River, twnshp of</c:v>
                </c:pt>
                <c:pt idx="31">
                  <c:v>Tcl-Stetsonville, village of</c:v>
                </c:pt>
                <c:pt idx="32">
                  <c:v>TBD</c:v>
                </c:pt>
                <c:pt idx="33">
                  <c:v>WI-LaCrosse County</c:v>
                </c:pt>
                <c:pt idx="34">
                  <c:v>TBD</c:v>
                </c:pt>
                <c:pt idx="35">
                  <c:v>Fc-Armstrong Creek, twnshp of</c:v>
                </c:pt>
                <c:pt idx="36">
                  <c:v>Lcl-Elcho, twnshp of</c:v>
                </c:pt>
                <c:pt idx="37">
                  <c:v>Mcl-Mosinee, city of</c:v>
                </c:pt>
                <c:pt idx="38">
                  <c:v>Mcl-Schofield, city of</c:v>
                </c:pt>
                <c:pt idx="39">
                  <c:v>Wac-Bear Creek, twnshp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40"/>
                <c:pt idx="0">
                  <c:v>341</c:v>
                </c:pt>
                <c:pt idx="1">
                  <c:v>96</c:v>
                </c:pt>
                <c:pt idx="2">
                  <c:v>140</c:v>
                </c:pt>
                <c:pt idx="3">
                  <c:v>68</c:v>
                </c:pt>
                <c:pt idx="4">
                  <c:v>3</c:v>
                </c:pt>
                <c:pt idx="5">
                  <c:v>23</c:v>
                </c:pt>
                <c:pt idx="6">
                  <c:v>68</c:v>
                </c:pt>
                <c:pt idx="7">
                  <c:v>47</c:v>
                </c:pt>
                <c:pt idx="8">
                  <c:v>2</c:v>
                </c:pt>
                <c:pt idx="9">
                  <c:v>166</c:v>
                </c:pt>
                <c:pt idx="10">
                  <c:v>6</c:v>
                </c:pt>
                <c:pt idx="11">
                  <c:v>0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2A-4897-BD3F-8C9DD02CAA81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Fcl-Crandon, city of</c:v>
                </c:pt>
                <c:pt idx="1">
                  <c:v>Fc-Lincoln, twnshp of</c:v>
                </c:pt>
                <c:pt idx="2">
                  <c:v>Fc-Nashville, twnshp of</c:v>
                </c:pt>
                <c:pt idx="3">
                  <c:v>Fc-Crandon, twnshp of</c:v>
                </c:pt>
                <c:pt idx="4">
                  <c:v>Ocl-Rhinelander, city of</c:v>
                </c:pt>
                <c:pt idx="5">
                  <c:v>Fc-Argonne, twnshp of</c:v>
                </c:pt>
                <c:pt idx="6">
                  <c:v>Fc-Freedom, twnshp of</c:v>
                </c:pt>
                <c:pt idx="7">
                  <c:v>Fcl-Laona, twnshp of</c:v>
                </c:pt>
                <c:pt idx="8">
                  <c:v>Fc-Hiles, twnshp of</c:v>
                </c:pt>
                <c:pt idx="9">
                  <c:v>Interlibrary Loan</c:v>
                </c:pt>
                <c:pt idx="10">
                  <c:v>Fcl-Wabeno, twnshp of</c:v>
                </c:pt>
                <c:pt idx="11">
                  <c:v>Ocl-Pelican, twnshp of</c:v>
                </c:pt>
                <c:pt idx="12">
                  <c:v>Oc-Schoepke, twnshp of</c:v>
                </c:pt>
                <c:pt idx="13">
                  <c:v>Lcl-Ainsworth, twnshp of</c:v>
                </c:pt>
                <c:pt idx="14">
                  <c:v>Mricl-Goodman, twnshp of</c:v>
                </c:pt>
                <c:pt idx="15">
                  <c:v>Ocnc-Townsend, twnshp of</c:v>
                </c:pt>
                <c:pt idx="16">
                  <c:v>Fc-Blackwell, twnshp of</c:v>
                </c:pt>
                <c:pt idx="17">
                  <c:v>Fc-Popple River, twnshp of</c:v>
                </c:pt>
                <c:pt idx="18">
                  <c:v>Fc-Ross, twnshp of</c:v>
                </c:pt>
                <c:pt idx="19">
                  <c:v>Fc-Caswell, twnshp of</c:v>
                </c:pt>
                <c:pt idx="20">
                  <c:v>Mcl-Weston, village of</c:v>
                </c:pt>
                <c:pt idx="21">
                  <c:v>Lcl-Langlade, twnshp of</c:v>
                </c:pt>
                <c:pt idx="22">
                  <c:v>Ccl-Abbotsford, city of</c:v>
                </c:pt>
                <c:pt idx="23">
                  <c:v>Mcl-Edgar, village of</c:v>
                </c:pt>
                <c:pt idx="24">
                  <c:v>Ocl-Three Lakes, twnshp of</c:v>
                </c:pt>
                <c:pt idx="25">
                  <c:v>Mcl-Wausau, city of</c:v>
                </c:pt>
                <c:pt idx="26">
                  <c:v>Oc-Monico, twnshp of</c:v>
                </c:pt>
                <c:pt idx="27">
                  <c:v>WI-Brown County</c:v>
                </c:pt>
                <c:pt idx="28">
                  <c:v>Lcl-Antigo, city of</c:v>
                </c:pt>
                <c:pt idx="29">
                  <c:v>Fc-Alvin, twnshp of</c:v>
                </c:pt>
                <c:pt idx="30">
                  <c:v>Lcl-Wolf River, twnshp of</c:v>
                </c:pt>
                <c:pt idx="31">
                  <c:v>Tcl-Stetsonville, village of</c:v>
                </c:pt>
                <c:pt idx="32">
                  <c:v>TBD</c:v>
                </c:pt>
                <c:pt idx="33">
                  <c:v>WI-LaCrosse County</c:v>
                </c:pt>
                <c:pt idx="34">
                  <c:v>TBD</c:v>
                </c:pt>
                <c:pt idx="35">
                  <c:v>Fc-Armstrong Creek, twnshp of</c:v>
                </c:pt>
                <c:pt idx="36">
                  <c:v>Lcl-Elcho, twnshp of</c:v>
                </c:pt>
                <c:pt idx="37">
                  <c:v>Mcl-Mosinee, city of</c:v>
                </c:pt>
                <c:pt idx="38">
                  <c:v>Mcl-Schofield, city of</c:v>
                </c:pt>
                <c:pt idx="39">
                  <c:v>Wac-Bear Creek, twnshp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2A-4897-BD3F-8C9DD02CA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612768"/>
        <c:axId val="1"/>
      </c:barChart>
      <c:catAx>
        <c:axId val="814612768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30337078651685401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612768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288677614520311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238578680203"/>
          <c:y val="0.16868592730661697"/>
          <c:w val="0.82487309644670048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11073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E-4A0B-9672-158527B138FB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11105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E-4A0B-9672-158527B138FB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4E-4A0B-9672-158527B138FB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4E-4A0B-9672-158527B138FB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4E-4A0B-9672-158527B138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814393472"/>
        <c:axId val="1"/>
      </c:barChart>
      <c:catAx>
        <c:axId val="81439347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393472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79695431472083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0BE3CA-30A3-23E2-708B-BF731D089E4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0.81975</cdr:x>
      <cdr:y>0.07425</cdr:y>
    </cdr:from>
    <cdr:to>
      <cdr:x>0.83175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2C2B57A0-DF52-FF12-2D94-B8DEA28FAC8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2282" y="602965"/>
          <a:ext cx="75569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0.10825</cdr:x>
      <cdr:y>0.059</cdr:y>
    </cdr:from>
    <cdr:to>
      <cdr:x>0.977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E0A5B8BE-459B-5270-75FE-D0B2DE740CE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81692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1721068-832F-4F4C-BAA7-778D3542DE07}" type="TxLink">
            <a:rPr lang="en-US"/>
            <a:pPr algn="ctr" rtl="0">
              <a:defRPr sz="1000"/>
            </a:pPr>
            <a:t>130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671733" cy="4546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12C5F7-33C3-3650-8437-67D12623EEA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0.0695</cdr:x>
      <cdr:y>0.066</cdr:y>
    </cdr:from>
    <cdr:to>
      <cdr:x>0.9375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BFC8D027-6875-C46C-C4B8-0ACA6CB48CD0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6167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FA7EAF5-D897-47AA-9EF1-BBB2A668D536}" type="TxLink">
            <a:rPr lang="en-US"/>
            <a:pPr algn="ctr" rtl="0">
              <a:defRPr sz="1000"/>
            </a:pPr>
            <a:t>130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53"/>
  <sheetViews>
    <sheetView tabSelected="1" topLeftCell="A34" zoomScaleNormal="100" workbookViewId="0">
      <selection activeCell="F49" sqref="F49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1.109375" style="8" bestFit="1" customWidth="1"/>
    <col min="7" max="7" width="8.77734375" style="59" bestFit="1" customWidth="1"/>
    <col min="8" max="8" width="8.77734375" style="9" bestFit="1" customWidth="1"/>
    <col min="9" max="9" width="8.109375" style="1" customWidth="1"/>
    <col min="10" max="255" width="8.88671875" style="1" bestFit="1" customWidth="1"/>
    <col min="256" max="256" width="8.88671875" customWidth="1"/>
  </cols>
  <sheetData>
    <row r="1" spans="1:10" s="3" customFormat="1" ht="36" customHeight="1" x14ac:dyDescent="0.4">
      <c r="A1" s="69" t="s">
        <v>0</v>
      </c>
      <c r="B1" s="70"/>
      <c r="C1" s="70"/>
      <c r="D1" s="70"/>
      <c r="E1" s="70"/>
      <c r="F1" s="70"/>
      <c r="G1" s="70"/>
      <c r="H1" s="70"/>
    </row>
    <row r="2" spans="1:10" s="10" customFormat="1" ht="26.25" customHeight="1" x14ac:dyDescent="0.2">
      <c r="A2" s="71">
        <v>130</v>
      </c>
      <c r="B2" s="72"/>
      <c r="C2" s="72"/>
      <c r="D2" s="72"/>
      <c r="E2" s="72"/>
      <c r="F2" s="72"/>
      <c r="G2" s="72"/>
      <c r="H2" s="72"/>
    </row>
    <row r="3" spans="1:10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105</v>
      </c>
      <c r="G3" s="49"/>
      <c r="H3" s="12">
        <f>D47</f>
        <v>13972</v>
      </c>
      <c r="I3" s="13" t="s">
        <v>73</v>
      </c>
    </row>
    <row r="4" spans="1:10" ht="15.75" x14ac:dyDescent="0.2">
      <c r="A4" s="31" t="s">
        <v>10</v>
      </c>
      <c r="B4" s="32">
        <v>22</v>
      </c>
      <c r="C4" s="32">
        <v>3</v>
      </c>
      <c r="D4" s="32">
        <v>25</v>
      </c>
      <c r="F4" s="14" t="s">
        <v>74</v>
      </c>
      <c r="G4" s="50"/>
      <c r="H4" s="15">
        <f>-D12</f>
        <v>-3904</v>
      </c>
      <c r="I4" s="16" t="s">
        <v>75</v>
      </c>
    </row>
    <row r="5" spans="1:10" ht="15.75" x14ac:dyDescent="0.2">
      <c r="A5" s="2" t="s">
        <v>12</v>
      </c>
      <c r="B5" s="8">
        <v>1</v>
      </c>
      <c r="C5" s="8">
        <v>0</v>
      </c>
      <c r="D5" s="8">
        <v>1</v>
      </c>
      <c r="F5" s="14" t="s">
        <v>76</v>
      </c>
      <c r="G5" s="50"/>
      <c r="H5" s="15">
        <v>0</v>
      </c>
      <c r="I5" s="16" t="s">
        <v>77</v>
      </c>
    </row>
    <row r="6" spans="1:10" ht="15.75" x14ac:dyDescent="0.2">
      <c r="A6" s="39" t="s">
        <v>14</v>
      </c>
      <c r="B6" s="40">
        <v>0</v>
      </c>
      <c r="C6" s="40">
        <v>0</v>
      </c>
      <c r="D6" s="40">
        <v>0</v>
      </c>
      <c r="F6" s="14"/>
      <c r="G6" s="50"/>
      <c r="H6" s="15">
        <f>-D42</f>
        <v>-353</v>
      </c>
      <c r="I6" s="16" t="s">
        <v>78</v>
      </c>
    </row>
    <row r="7" spans="1:10" ht="15.75" x14ac:dyDescent="0.2">
      <c r="A7" s="39" t="s">
        <v>15</v>
      </c>
      <c r="B7" s="40">
        <v>537</v>
      </c>
      <c r="C7" s="40">
        <v>113</v>
      </c>
      <c r="D7" s="40">
        <v>650</v>
      </c>
      <c r="F7" s="14"/>
      <c r="G7" s="50"/>
      <c r="H7" s="15">
        <f>-SUM(D5,D44)</f>
        <v>-4</v>
      </c>
      <c r="I7" s="16" t="s">
        <v>79</v>
      </c>
    </row>
    <row r="8" spans="1:10" x14ac:dyDescent="0.2">
      <c r="A8" s="39" t="s">
        <v>17</v>
      </c>
      <c r="B8" s="40">
        <v>2</v>
      </c>
      <c r="C8" s="40">
        <v>4</v>
      </c>
      <c r="D8" s="40">
        <v>6</v>
      </c>
      <c r="F8" s="17"/>
      <c r="G8" s="51"/>
      <c r="H8" s="18">
        <f>SUM(H3:H7)</f>
        <v>9711</v>
      </c>
      <c r="I8" s="19"/>
    </row>
    <row r="9" spans="1:10" ht="15.75" x14ac:dyDescent="0.2">
      <c r="A9" s="39" t="s">
        <v>18</v>
      </c>
      <c r="B9" s="40">
        <v>40</v>
      </c>
      <c r="C9" s="40">
        <v>8</v>
      </c>
      <c r="D9" s="40">
        <v>48</v>
      </c>
      <c r="F9" s="73" t="s">
        <v>80</v>
      </c>
      <c r="G9" s="74"/>
      <c r="H9" s="15"/>
      <c r="I9" s="19"/>
    </row>
    <row r="10" spans="1:10" x14ac:dyDescent="0.2">
      <c r="A10" s="39" t="s">
        <v>20</v>
      </c>
      <c r="B10" s="40">
        <v>31</v>
      </c>
      <c r="C10" s="40">
        <v>1</v>
      </c>
      <c r="D10" s="40">
        <v>32</v>
      </c>
      <c r="F10" s="20" t="s">
        <v>81</v>
      </c>
      <c r="G10" s="52">
        <f>SUM(D15,D20)</f>
        <v>652</v>
      </c>
      <c r="H10" s="21"/>
      <c r="I10" s="19"/>
    </row>
    <row r="11" spans="1:10" x14ac:dyDescent="0.2">
      <c r="A11" s="39" t="s">
        <v>22</v>
      </c>
      <c r="B11" s="40">
        <v>1066</v>
      </c>
      <c r="C11" s="40">
        <v>421</v>
      </c>
      <c r="D11" s="40">
        <v>1487</v>
      </c>
      <c r="F11" s="22" t="s">
        <v>82</v>
      </c>
      <c r="G11" s="53">
        <f>SUM(D6:D11,D13:D14,D16:D19)</f>
        <v>7520</v>
      </c>
      <c r="H11" s="19"/>
      <c r="I11" s="66"/>
      <c r="J11" s="8"/>
    </row>
    <row r="12" spans="1:10" x14ac:dyDescent="0.2">
      <c r="A12" s="2" t="s">
        <v>24</v>
      </c>
      <c r="B12" s="8">
        <v>3320</v>
      </c>
      <c r="C12" s="8">
        <v>584</v>
      </c>
      <c r="D12" s="8">
        <v>3904</v>
      </c>
      <c r="F12" s="23" t="s">
        <v>83</v>
      </c>
      <c r="G12" s="54">
        <f>SUM(G10:G11)</f>
        <v>8172</v>
      </c>
      <c r="H12" s="19"/>
      <c r="I12" s="19"/>
    </row>
    <row r="13" spans="1:10" x14ac:dyDescent="0.2">
      <c r="A13" s="39" t="s">
        <v>26</v>
      </c>
      <c r="B13" s="40">
        <v>507</v>
      </c>
      <c r="C13" s="40">
        <v>74</v>
      </c>
      <c r="D13" s="40">
        <v>581</v>
      </c>
      <c r="F13" s="17"/>
      <c r="G13" s="51"/>
      <c r="H13" s="19"/>
      <c r="I13" s="19"/>
    </row>
    <row r="14" spans="1:10" x14ac:dyDescent="0.2">
      <c r="A14" s="39" t="s">
        <v>28</v>
      </c>
      <c r="B14" s="40">
        <v>335</v>
      </c>
      <c r="C14" s="40">
        <v>22</v>
      </c>
      <c r="D14" s="40">
        <v>357</v>
      </c>
      <c r="F14" s="17"/>
      <c r="G14" s="51"/>
      <c r="H14" s="19"/>
      <c r="I14" s="19"/>
    </row>
    <row r="15" spans="1:10" ht="15.75" x14ac:dyDescent="0.2">
      <c r="A15" s="33" t="s">
        <v>30</v>
      </c>
      <c r="B15" s="34">
        <v>339</v>
      </c>
      <c r="C15" s="34">
        <v>105</v>
      </c>
      <c r="D15" s="34">
        <v>444</v>
      </c>
      <c r="F15" s="75" t="s">
        <v>84</v>
      </c>
      <c r="G15" s="76"/>
      <c r="H15" s="16" t="s">
        <v>104</v>
      </c>
      <c r="I15" s="24">
        <f>SUM(D4)</f>
        <v>25</v>
      </c>
    </row>
    <row r="16" spans="1:10" x14ac:dyDescent="0.2">
      <c r="A16" s="39" t="s">
        <v>32</v>
      </c>
      <c r="B16" s="40">
        <v>2370</v>
      </c>
      <c r="C16" s="40">
        <v>458</v>
      </c>
      <c r="D16" s="40">
        <v>2828</v>
      </c>
      <c r="F16" s="20" t="s">
        <v>81</v>
      </c>
      <c r="G16" s="52">
        <f>SUM(D4,D21:D31,D33:D34,D36,D39)</f>
        <v>1254</v>
      </c>
      <c r="H16" s="19"/>
      <c r="I16" s="25"/>
    </row>
    <row r="17" spans="1:9" x14ac:dyDescent="0.2">
      <c r="A17" s="39" t="s">
        <v>34</v>
      </c>
      <c r="B17" s="40">
        <v>1115</v>
      </c>
      <c r="C17" s="40">
        <v>341</v>
      </c>
      <c r="D17" s="40">
        <v>1456</v>
      </c>
      <c r="F17" s="22" t="s">
        <v>82</v>
      </c>
      <c r="G17" s="53">
        <f>SUM(D32,D35,D37,D38)</f>
        <v>122</v>
      </c>
      <c r="H17" s="16" t="s">
        <v>85</v>
      </c>
      <c r="I17" s="24">
        <f>SUM(D21:D26)</f>
        <v>144</v>
      </c>
    </row>
    <row r="18" spans="1:9" x14ac:dyDescent="0.2">
      <c r="A18" s="39" t="s">
        <v>36</v>
      </c>
      <c r="B18" s="40">
        <v>35</v>
      </c>
      <c r="C18" s="40">
        <v>3</v>
      </c>
      <c r="D18" s="40">
        <v>38</v>
      </c>
      <c r="F18" s="26" t="s">
        <v>83</v>
      </c>
      <c r="G18" s="55">
        <f>SUM(G16:G17)</f>
        <v>1376</v>
      </c>
      <c r="H18" s="19"/>
      <c r="I18" s="25"/>
    </row>
    <row r="19" spans="1:9" x14ac:dyDescent="0.2">
      <c r="A19" s="39" t="s">
        <v>37</v>
      </c>
      <c r="B19" s="40">
        <v>31</v>
      </c>
      <c r="C19" s="40">
        <v>6</v>
      </c>
      <c r="D19" s="40">
        <v>37</v>
      </c>
      <c r="F19" s="17"/>
      <c r="G19" s="51"/>
      <c r="H19" s="16" t="s">
        <v>86</v>
      </c>
      <c r="I19" s="24" t="s">
        <v>102</v>
      </c>
    </row>
    <row r="20" spans="1:9" x14ac:dyDescent="0.2">
      <c r="A20" s="33" t="s">
        <v>38</v>
      </c>
      <c r="B20" s="34">
        <v>142</v>
      </c>
      <c r="C20" s="34">
        <v>66</v>
      </c>
      <c r="D20" s="34">
        <v>208</v>
      </c>
      <c r="F20" s="17"/>
      <c r="G20" s="51"/>
      <c r="H20" s="19"/>
      <c r="I20" s="25"/>
    </row>
    <row r="21" spans="1:9" ht="15.75" x14ac:dyDescent="0.2">
      <c r="A21" s="31" t="s">
        <v>40</v>
      </c>
      <c r="B21" s="32">
        <v>75</v>
      </c>
      <c r="C21" s="32">
        <v>21</v>
      </c>
      <c r="D21" s="32">
        <v>96</v>
      </c>
      <c r="F21" s="77" t="s">
        <v>87</v>
      </c>
      <c r="G21" s="78"/>
      <c r="H21" s="16" t="s">
        <v>88</v>
      </c>
      <c r="I21" s="24">
        <f>SUM(D27:D31)</f>
        <v>71</v>
      </c>
    </row>
    <row r="22" spans="1:9" x14ac:dyDescent="0.2">
      <c r="A22" s="31" t="s">
        <v>42</v>
      </c>
      <c r="B22" s="32">
        <v>4</v>
      </c>
      <c r="C22" s="32">
        <v>6</v>
      </c>
      <c r="D22" s="32">
        <v>10</v>
      </c>
      <c r="F22" s="20" t="s">
        <v>81</v>
      </c>
      <c r="G22" s="52">
        <f>SUM(D45)</f>
        <v>87</v>
      </c>
      <c r="H22" s="19"/>
      <c r="I22" s="25"/>
    </row>
    <row r="23" spans="1:9" x14ac:dyDescent="0.2">
      <c r="A23" s="31" t="s">
        <v>43</v>
      </c>
      <c r="B23" s="32">
        <v>0</v>
      </c>
      <c r="C23" s="32">
        <v>0</v>
      </c>
      <c r="D23" s="32">
        <v>0</v>
      </c>
      <c r="F23" s="22" t="s">
        <v>82</v>
      </c>
      <c r="G23" s="53">
        <f>SUM(D43)</f>
        <v>61</v>
      </c>
      <c r="H23" s="16" t="s">
        <v>89</v>
      </c>
      <c r="I23" s="24">
        <f>SUM(D32:D36)</f>
        <v>1130</v>
      </c>
    </row>
    <row r="24" spans="1:9" x14ac:dyDescent="0.2">
      <c r="A24" s="31" t="s">
        <v>44</v>
      </c>
      <c r="B24" s="32">
        <v>0</v>
      </c>
      <c r="C24" s="32">
        <v>0</v>
      </c>
      <c r="D24" s="32">
        <v>0</v>
      </c>
      <c r="F24" s="27" t="s">
        <v>83</v>
      </c>
      <c r="G24" s="56">
        <f>SUM(G22:G23)</f>
        <v>148</v>
      </c>
      <c r="H24" s="19"/>
      <c r="I24" s="25"/>
    </row>
    <row r="25" spans="1:9" x14ac:dyDescent="0.2">
      <c r="A25" s="31" t="s">
        <v>45</v>
      </c>
      <c r="B25" s="32">
        <v>23</v>
      </c>
      <c r="C25" s="32">
        <v>11</v>
      </c>
      <c r="D25" s="32">
        <v>34</v>
      </c>
      <c r="F25" s="17"/>
      <c r="G25" s="51"/>
      <c r="H25" s="16" t="s">
        <v>90</v>
      </c>
      <c r="I25" s="28">
        <f>SUM(D37:D39)</f>
        <v>6</v>
      </c>
    </row>
    <row r="26" spans="1:9" x14ac:dyDescent="0.2">
      <c r="A26" s="31" t="s">
        <v>46</v>
      </c>
      <c r="B26" s="32">
        <v>4</v>
      </c>
      <c r="C26" s="32">
        <v>0</v>
      </c>
      <c r="D26" s="32">
        <v>4</v>
      </c>
      <c r="F26" s="17"/>
      <c r="G26" s="51"/>
      <c r="H26" s="19"/>
      <c r="I26" s="25"/>
    </row>
    <row r="27" spans="1:9" ht="15.75" x14ac:dyDescent="0.2">
      <c r="A27" s="31" t="s">
        <v>47</v>
      </c>
      <c r="B27" s="32">
        <v>21</v>
      </c>
      <c r="C27" s="32">
        <v>1</v>
      </c>
      <c r="D27" s="32">
        <v>22</v>
      </c>
      <c r="F27" s="79" t="s">
        <v>91</v>
      </c>
      <c r="G27" s="80"/>
      <c r="H27" s="19"/>
      <c r="I27" s="29">
        <f>SUM(I15,I17,I19,I21,I23,I25)</f>
        <v>1376</v>
      </c>
    </row>
    <row r="28" spans="1:9" x14ac:dyDescent="0.2">
      <c r="A28" s="31" t="s">
        <v>48</v>
      </c>
      <c r="B28" s="32">
        <v>1</v>
      </c>
      <c r="C28" s="32">
        <v>0</v>
      </c>
      <c r="D28" s="32">
        <v>1</v>
      </c>
      <c r="F28" s="20" t="s">
        <v>83</v>
      </c>
      <c r="G28" s="52">
        <f>SUM(D40+D41+D46)</f>
        <v>15</v>
      </c>
      <c r="H28" s="19"/>
      <c r="I28" s="19"/>
    </row>
    <row r="29" spans="1:9" x14ac:dyDescent="0.2">
      <c r="A29" s="31" t="s">
        <v>49</v>
      </c>
      <c r="B29" s="32">
        <v>0</v>
      </c>
      <c r="C29" s="32">
        <v>0</v>
      </c>
      <c r="D29" s="32">
        <v>0</v>
      </c>
      <c r="F29" s="30"/>
      <c r="G29" s="51"/>
      <c r="H29" s="19"/>
      <c r="I29" s="19"/>
    </row>
    <row r="30" spans="1:9" x14ac:dyDescent="0.2">
      <c r="A30" s="31" t="s">
        <v>50</v>
      </c>
      <c r="B30" s="32">
        <v>10</v>
      </c>
      <c r="C30" s="32">
        <v>4</v>
      </c>
      <c r="D30" s="32">
        <v>14</v>
      </c>
      <c r="F30" s="17"/>
      <c r="G30" s="51"/>
      <c r="H30" s="19"/>
      <c r="I30" s="19"/>
    </row>
    <row r="31" spans="1:9" ht="15.75" x14ac:dyDescent="0.2">
      <c r="A31" s="31" t="s">
        <v>51</v>
      </c>
      <c r="B31" s="32">
        <v>18</v>
      </c>
      <c r="C31" s="32">
        <v>16</v>
      </c>
      <c r="D31" s="32">
        <v>34</v>
      </c>
      <c r="F31" s="67" t="s">
        <v>92</v>
      </c>
      <c r="G31" s="68"/>
      <c r="H31" s="19"/>
      <c r="I31" s="19"/>
    </row>
    <row r="32" spans="1:9" x14ac:dyDescent="0.2">
      <c r="A32" s="41" t="s">
        <v>52</v>
      </c>
      <c r="B32" s="42">
        <v>7</v>
      </c>
      <c r="C32" s="42">
        <v>2</v>
      </c>
      <c r="D32" s="42">
        <v>9</v>
      </c>
      <c r="F32" s="20" t="s">
        <v>83</v>
      </c>
      <c r="G32" s="52">
        <v>0</v>
      </c>
      <c r="H32" s="16"/>
      <c r="I32" s="19"/>
    </row>
    <row r="33" spans="1:9" x14ac:dyDescent="0.2">
      <c r="A33" s="31" t="s">
        <v>53</v>
      </c>
      <c r="B33" s="32">
        <v>84</v>
      </c>
      <c r="C33" s="32">
        <v>17</v>
      </c>
      <c r="D33" s="32">
        <v>101</v>
      </c>
      <c r="F33" s="17"/>
      <c r="G33" s="57"/>
      <c r="H33" s="19"/>
      <c r="I33"/>
    </row>
    <row r="34" spans="1:9" x14ac:dyDescent="0.2">
      <c r="A34" s="31" t="s">
        <v>55</v>
      </c>
      <c r="B34" s="32">
        <v>485</v>
      </c>
      <c r="C34" s="32">
        <v>417</v>
      </c>
      <c r="D34" s="32">
        <v>902</v>
      </c>
      <c r="F34" s="17"/>
      <c r="G34" s="58">
        <f>SUM(G12,G18,G24,G28,G32)</f>
        <v>9711</v>
      </c>
      <c r="H34" s="19"/>
      <c r="I34"/>
    </row>
    <row r="35" spans="1:9" x14ac:dyDescent="0.2">
      <c r="A35" s="41" t="s">
        <v>57</v>
      </c>
      <c r="B35" s="42">
        <v>90</v>
      </c>
      <c r="C35" s="42">
        <v>23</v>
      </c>
      <c r="D35" s="42">
        <v>113</v>
      </c>
    </row>
    <row r="36" spans="1:9" x14ac:dyDescent="0.2">
      <c r="A36" s="31" t="s">
        <v>58</v>
      </c>
      <c r="B36" s="32">
        <v>5</v>
      </c>
      <c r="C36" s="32">
        <v>0</v>
      </c>
      <c r="D36" s="32">
        <v>5</v>
      </c>
    </row>
    <row r="37" spans="1:9" x14ac:dyDescent="0.2">
      <c r="A37" s="41" t="s">
        <v>59</v>
      </c>
      <c r="B37" s="42">
        <v>0</v>
      </c>
      <c r="C37" s="42">
        <v>0</v>
      </c>
      <c r="D37" s="42">
        <v>0</v>
      </c>
      <c r="F37" s="20" t="s">
        <v>93</v>
      </c>
      <c r="G37" s="60"/>
      <c r="H37" s="45"/>
    </row>
    <row r="38" spans="1:9" x14ac:dyDescent="0.2">
      <c r="A38" s="41" t="s">
        <v>60</v>
      </c>
      <c r="B38" s="42">
        <v>0</v>
      </c>
      <c r="C38" s="42">
        <v>0</v>
      </c>
      <c r="D38" s="42">
        <v>0</v>
      </c>
      <c r="F38" s="20" t="s">
        <v>94</v>
      </c>
      <c r="G38" s="60"/>
      <c r="H38" s="45"/>
    </row>
    <row r="39" spans="1:9" x14ac:dyDescent="0.2">
      <c r="A39" s="31" t="s">
        <v>61</v>
      </c>
      <c r="B39" s="32">
        <v>6</v>
      </c>
      <c r="C39" s="32">
        <v>0</v>
      </c>
      <c r="D39" s="32">
        <v>6</v>
      </c>
      <c r="F39" s="20"/>
      <c r="G39" s="60"/>
      <c r="H39" s="45"/>
    </row>
    <row r="40" spans="1:9" x14ac:dyDescent="0.2">
      <c r="A40" s="37" t="s">
        <v>62</v>
      </c>
      <c r="B40" s="38">
        <v>5</v>
      </c>
      <c r="C40" s="38">
        <v>6</v>
      </c>
      <c r="D40" s="38">
        <v>11</v>
      </c>
      <c r="F40" s="46" t="s">
        <v>80</v>
      </c>
      <c r="G40" s="61" t="s">
        <v>95</v>
      </c>
      <c r="H40" s="45"/>
    </row>
    <row r="41" spans="1:9" x14ac:dyDescent="0.2">
      <c r="A41" s="37" t="s">
        <v>63</v>
      </c>
      <c r="B41" s="38">
        <v>1</v>
      </c>
      <c r="C41" s="38">
        <v>1</v>
      </c>
      <c r="D41" s="38">
        <v>2</v>
      </c>
      <c r="F41" s="27" t="s">
        <v>97</v>
      </c>
      <c r="G41" s="62" t="s">
        <v>102</v>
      </c>
      <c r="H41" s="45"/>
    </row>
    <row r="42" spans="1:9" x14ac:dyDescent="0.2">
      <c r="A42" s="2" t="s">
        <v>64</v>
      </c>
      <c r="B42" s="8">
        <v>205</v>
      </c>
      <c r="C42" s="8">
        <v>148</v>
      </c>
      <c r="D42" s="8">
        <v>353</v>
      </c>
      <c r="F42" s="26" t="s">
        <v>85</v>
      </c>
      <c r="G42" s="63"/>
      <c r="H42" s="45"/>
    </row>
    <row r="43" spans="1:9" x14ac:dyDescent="0.2">
      <c r="A43" s="43" t="s">
        <v>66</v>
      </c>
      <c r="B43" s="44">
        <v>61</v>
      </c>
      <c r="C43" s="44">
        <v>0</v>
      </c>
      <c r="D43" s="44">
        <v>61</v>
      </c>
      <c r="F43" s="27" t="s">
        <v>98</v>
      </c>
      <c r="G43" s="62" t="s">
        <v>102</v>
      </c>
      <c r="H43" s="19"/>
    </row>
    <row r="44" spans="1:9" x14ac:dyDescent="0.2">
      <c r="A44" s="2" t="s">
        <v>12</v>
      </c>
      <c r="B44" s="8">
        <v>3</v>
      </c>
      <c r="C44" s="8">
        <v>0</v>
      </c>
      <c r="D44" s="8">
        <v>3</v>
      </c>
      <c r="F44" s="27" t="s">
        <v>99</v>
      </c>
      <c r="G44" s="62">
        <f>SUM(D43)</f>
        <v>61</v>
      </c>
      <c r="H44" s="19"/>
    </row>
    <row r="45" spans="1:9" x14ac:dyDescent="0.2">
      <c r="A45" s="35" t="s">
        <v>68</v>
      </c>
      <c r="B45" s="36">
        <v>70</v>
      </c>
      <c r="C45" s="36">
        <v>17</v>
      </c>
      <c r="D45" s="36">
        <v>87</v>
      </c>
      <c r="F45" s="26" t="s">
        <v>89</v>
      </c>
      <c r="G45" s="63">
        <f>SUM(D32,D35)</f>
        <v>122</v>
      </c>
      <c r="H45" s="19"/>
    </row>
    <row r="46" spans="1:9" x14ac:dyDescent="0.2">
      <c r="A46" s="37" t="s">
        <v>70</v>
      </c>
      <c r="B46" s="38">
        <v>2</v>
      </c>
      <c r="C46" s="38">
        <v>0</v>
      </c>
      <c r="D46" s="38">
        <v>2</v>
      </c>
      <c r="F46" s="27" t="s">
        <v>100</v>
      </c>
      <c r="G46" s="64" t="s">
        <v>103</v>
      </c>
      <c r="H46" s="19"/>
    </row>
    <row r="47" spans="1:9" x14ac:dyDescent="0.2">
      <c r="A47" s="2" t="s">
        <v>71</v>
      </c>
      <c r="B47" s="8">
        <v>11073</v>
      </c>
      <c r="C47" s="8">
        <v>2899</v>
      </c>
      <c r="D47" s="8">
        <v>13972</v>
      </c>
      <c r="F47" s="20"/>
      <c r="G47" s="53">
        <f>SUM(G41:G46)</f>
        <v>183</v>
      </c>
      <c r="H47" s="48">
        <f>SUM(G11+G17+G23)-SUM(D6:D11,D13:D14,D16:D19)</f>
        <v>183</v>
      </c>
      <c r="I47" s="16" t="s">
        <v>96</v>
      </c>
    </row>
    <row r="48" spans="1:9" x14ac:dyDescent="0.2">
      <c r="F48" s="20"/>
      <c r="G48" s="53"/>
      <c r="H48" s="19"/>
      <c r="I48" s="19"/>
    </row>
    <row r="49" spans="6:9" ht="51" x14ac:dyDescent="0.2">
      <c r="F49" s="47" t="s">
        <v>101</v>
      </c>
      <c r="G49" s="53">
        <f>SUM(D21,D23:D26)</f>
        <v>134</v>
      </c>
      <c r="H49" s="19"/>
      <c r="I49" s="66"/>
    </row>
    <row r="50" spans="6:9" x14ac:dyDescent="0.2">
      <c r="F50" s="45"/>
      <c r="G50" s="65"/>
      <c r="H50" s="16"/>
      <c r="I50" s="19"/>
    </row>
    <row r="51" spans="6:9" x14ac:dyDescent="0.2">
      <c r="F51" s="45"/>
      <c r="G51" s="65"/>
      <c r="H51" s="16"/>
      <c r="I51" s="19"/>
    </row>
    <row r="52" spans="6:9" x14ac:dyDescent="0.2">
      <c r="F52" s="45"/>
      <c r="G52" s="65"/>
      <c r="H52" s="16"/>
      <c r="I52" s="19"/>
    </row>
    <row r="53" spans="6:9" x14ac:dyDescent="0.2">
      <c r="F53" s="45"/>
      <c r="G53" s="65"/>
      <c r="H53" s="16"/>
      <c r="I53" s="19"/>
    </row>
  </sheetData>
  <mergeCells count="7">
    <mergeCell ref="F31:G31"/>
    <mergeCell ref="A1:H1"/>
    <mergeCell ref="A2:H2"/>
    <mergeCell ref="F9:G9"/>
    <mergeCell ref="F15:G15"/>
    <mergeCell ref="F21:G21"/>
    <mergeCell ref="F27:G27"/>
  </mergeCells>
  <printOptions horizontalCentered="1"/>
  <pageMargins left="0.75" right="0.75" top="1" bottom="1" header="0.5" footer="0.5"/>
  <pageSetup scale="78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47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130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71</v>
      </c>
      <c r="B4" s="6">
        <v>11073</v>
      </c>
      <c r="C4" s="6">
        <v>11105</v>
      </c>
      <c r="D4" s="6">
        <v>2899</v>
      </c>
      <c r="E4" s="6">
        <v>13972</v>
      </c>
      <c r="F4" s="6">
        <v>990</v>
      </c>
      <c r="G4" s="6">
        <v>0</v>
      </c>
      <c r="H4" s="6">
        <v>26067</v>
      </c>
      <c r="I4" s="7" t="s">
        <v>72</v>
      </c>
    </row>
    <row r="5" spans="1:9" x14ac:dyDescent="0.2">
      <c r="A5" s="2" t="s">
        <v>24</v>
      </c>
      <c r="B5" s="6">
        <v>3320</v>
      </c>
      <c r="C5" s="6">
        <v>3333</v>
      </c>
      <c r="D5" s="6">
        <v>584</v>
      </c>
      <c r="E5" s="6">
        <v>3904</v>
      </c>
      <c r="F5" s="6">
        <v>341</v>
      </c>
      <c r="G5" s="6">
        <v>0</v>
      </c>
      <c r="H5" s="6">
        <v>7578</v>
      </c>
      <c r="I5" s="7" t="s">
        <v>25</v>
      </c>
    </row>
    <row r="6" spans="1:9" x14ac:dyDescent="0.2">
      <c r="A6" s="2" t="s">
        <v>32</v>
      </c>
      <c r="B6" s="6">
        <v>2370</v>
      </c>
      <c r="C6" s="6">
        <v>2368</v>
      </c>
      <c r="D6" s="6">
        <v>458</v>
      </c>
      <c r="E6" s="6">
        <v>2828</v>
      </c>
      <c r="F6" s="6">
        <v>96</v>
      </c>
      <c r="G6" s="6">
        <v>0</v>
      </c>
      <c r="H6" s="6">
        <v>5292</v>
      </c>
      <c r="I6" s="7" t="s">
        <v>33</v>
      </c>
    </row>
    <row r="7" spans="1:9" x14ac:dyDescent="0.2">
      <c r="A7" s="2" t="s">
        <v>34</v>
      </c>
      <c r="B7" s="6">
        <v>1115</v>
      </c>
      <c r="C7" s="6">
        <v>1116</v>
      </c>
      <c r="D7" s="6">
        <v>341</v>
      </c>
      <c r="E7" s="6">
        <v>1456</v>
      </c>
      <c r="F7" s="6">
        <v>140</v>
      </c>
      <c r="G7" s="6">
        <v>0</v>
      </c>
      <c r="H7" s="6">
        <v>2712</v>
      </c>
      <c r="I7" s="7" t="s">
        <v>35</v>
      </c>
    </row>
    <row r="8" spans="1:9" x14ac:dyDescent="0.2">
      <c r="A8" s="2" t="s">
        <v>22</v>
      </c>
      <c r="B8" s="6">
        <v>1066</v>
      </c>
      <c r="C8" s="6">
        <v>1101</v>
      </c>
      <c r="D8" s="6">
        <v>421</v>
      </c>
      <c r="E8" s="6">
        <v>1487</v>
      </c>
      <c r="F8" s="6">
        <v>68</v>
      </c>
      <c r="G8" s="6">
        <v>0</v>
      </c>
      <c r="H8" s="6">
        <v>2656</v>
      </c>
      <c r="I8" s="7" t="s">
        <v>23</v>
      </c>
    </row>
    <row r="9" spans="1:9" x14ac:dyDescent="0.2">
      <c r="A9" s="2" t="s">
        <v>55</v>
      </c>
      <c r="B9" s="6">
        <v>485</v>
      </c>
      <c r="C9" s="6">
        <v>522</v>
      </c>
      <c r="D9" s="6">
        <v>417</v>
      </c>
      <c r="E9" s="6">
        <v>902</v>
      </c>
      <c r="F9" s="6">
        <v>3</v>
      </c>
      <c r="G9" s="6">
        <v>0</v>
      </c>
      <c r="H9" s="6">
        <v>1427</v>
      </c>
      <c r="I9" s="7" t="s">
        <v>56</v>
      </c>
    </row>
    <row r="10" spans="1:9" x14ac:dyDescent="0.2">
      <c r="A10" s="2" t="s">
        <v>15</v>
      </c>
      <c r="B10" s="6">
        <v>537</v>
      </c>
      <c r="C10" s="6">
        <v>529</v>
      </c>
      <c r="D10" s="6">
        <v>113</v>
      </c>
      <c r="E10" s="6">
        <v>650</v>
      </c>
      <c r="F10" s="6">
        <v>23</v>
      </c>
      <c r="G10" s="6">
        <v>0</v>
      </c>
      <c r="H10" s="6">
        <v>1202</v>
      </c>
      <c r="I10" s="7" t="s">
        <v>16</v>
      </c>
    </row>
    <row r="11" spans="1:9" x14ac:dyDescent="0.2">
      <c r="A11" s="2" t="s">
        <v>26</v>
      </c>
      <c r="B11" s="6">
        <v>507</v>
      </c>
      <c r="C11" s="6">
        <v>503</v>
      </c>
      <c r="D11" s="6">
        <v>74</v>
      </c>
      <c r="E11" s="6">
        <v>581</v>
      </c>
      <c r="F11" s="6">
        <v>68</v>
      </c>
      <c r="G11" s="6">
        <v>0</v>
      </c>
      <c r="H11" s="6">
        <v>1152</v>
      </c>
      <c r="I11" s="7" t="s">
        <v>27</v>
      </c>
    </row>
    <row r="12" spans="1:9" x14ac:dyDescent="0.2">
      <c r="A12" s="2" t="s">
        <v>30</v>
      </c>
      <c r="B12" s="6">
        <v>339</v>
      </c>
      <c r="C12" s="6">
        <v>323</v>
      </c>
      <c r="D12" s="6">
        <v>105</v>
      </c>
      <c r="E12" s="6">
        <v>444</v>
      </c>
      <c r="F12" s="6">
        <v>47</v>
      </c>
      <c r="G12" s="6">
        <v>0</v>
      </c>
      <c r="H12" s="6">
        <v>814</v>
      </c>
      <c r="I12" s="7" t="s">
        <v>31</v>
      </c>
    </row>
    <row r="13" spans="1:9" x14ac:dyDescent="0.2">
      <c r="A13" s="2" t="s">
        <v>28</v>
      </c>
      <c r="B13" s="6">
        <v>335</v>
      </c>
      <c r="C13" s="6">
        <v>376</v>
      </c>
      <c r="D13" s="6">
        <v>22</v>
      </c>
      <c r="E13" s="6">
        <v>357</v>
      </c>
      <c r="F13" s="6">
        <v>2</v>
      </c>
      <c r="G13" s="6">
        <v>0</v>
      </c>
      <c r="H13" s="6">
        <v>735</v>
      </c>
      <c r="I13" s="7" t="s">
        <v>29</v>
      </c>
    </row>
    <row r="14" spans="1:9" x14ac:dyDescent="0.2">
      <c r="A14" s="2" t="s">
        <v>64</v>
      </c>
      <c r="B14" s="6">
        <v>205</v>
      </c>
      <c r="C14" s="6">
        <v>192</v>
      </c>
      <c r="D14" s="6">
        <v>148</v>
      </c>
      <c r="E14" s="6">
        <v>353</v>
      </c>
      <c r="F14" s="6">
        <v>166</v>
      </c>
      <c r="G14" s="6">
        <v>0</v>
      </c>
      <c r="H14" s="6">
        <v>711</v>
      </c>
      <c r="I14" s="7" t="s">
        <v>65</v>
      </c>
    </row>
    <row r="15" spans="1:9" x14ac:dyDescent="0.2">
      <c r="A15" s="2" t="s">
        <v>38</v>
      </c>
      <c r="B15" s="6">
        <v>142</v>
      </c>
      <c r="C15" s="6">
        <v>146</v>
      </c>
      <c r="D15" s="6">
        <v>66</v>
      </c>
      <c r="E15" s="6">
        <v>208</v>
      </c>
      <c r="F15" s="6">
        <v>6</v>
      </c>
      <c r="G15" s="6">
        <v>0</v>
      </c>
      <c r="H15" s="6">
        <v>360</v>
      </c>
      <c r="I15" s="7" t="s">
        <v>39</v>
      </c>
    </row>
    <row r="16" spans="1:9" x14ac:dyDescent="0.2">
      <c r="A16" s="2" t="s">
        <v>53</v>
      </c>
      <c r="B16" s="6">
        <v>84</v>
      </c>
      <c r="C16" s="6">
        <v>106</v>
      </c>
      <c r="D16" s="6">
        <v>17</v>
      </c>
      <c r="E16" s="6">
        <v>101</v>
      </c>
      <c r="F16" s="6">
        <v>0</v>
      </c>
      <c r="G16" s="6">
        <v>0</v>
      </c>
      <c r="H16" s="6">
        <v>207</v>
      </c>
      <c r="I16" s="7" t="s">
        <v>54</v>
      </c>
    </row>
    <row r="17" spans="1:9" x14ac:dyDescent="0.2">
      <c r="A17" s="2" t="s">
        <v>57</v>
      </c>
      <c r="B17" s="6">
        <v>90</v>
      </c>
      <c r="C17" s="6">
        <v>57</v>
      </c>
      <c r="D17" s="6">
        <v>23</v>
      </c>
      <c r="E17" s="6">
        <v>113</v>
      </c>
      <c r="F17" s="6">
        <v>5</v>
      </c>
      <c r="G17" s="6">
        <v>0</v>
      </c>
      <c r="H17" s="6">
        <v>175</v>
      </c>
      <c r="I17" s="7" t="s">
        <v>41</v>
      </c>
    </row>
    <row r="18" spans="1:9" x14ac:dyDescent="0.2">
      <c r="A18" s="2" t="s">
        <v>40</v>
      </c>
      <c r="B18" s="6">
        <v>75</v>
      </c>
      <c r="C18" s="6">
        <v>75</v>
      </c>
      <c r="D18" s="6">
        <v>21</v>
      </c>
      <c r="E18" s="6">
        <v>96</v>
      </c>
      <c r="F18" s="6">
        <v>2</v>
      </c>
      <c r="G18" s="6">
        <v>0</v>
      </c>
      <c r="H18" s="6">
        <v>173</v>
      </c>
      <c r="I18" s="7" t="s">
        <v>41</v>
      </c>
    </row>
    <row r="19" spans="1:9" x14ac:dyDescent="0.2">
      <c r="A19" s="2" t="s">
        <v>68</v>
      </c>
      <c r="B19" s="6">
        <v>70</v>
      </c>
      <c r="C19" s="6">
        <v>65</v>
      </c>
      <c r="D19" s="6">
        <v>17</v>
      </c>
      <c r="E19" s="6">
        <v>87</v>
      </c>
      <c r="F19" s="6">
        <v>3</v>
      </c>
      <c r="G19" s="6">
        <v>0</v>
      </c>
      <c r="H19" s="6">
        <v>155</v>
      </c>
      <c r="I19" s="7" t="s">
        <v>69</v>
      </c>
    </row>
    <row r="20" spans="1:9" x14ac:dyDescent="0.2">
      <c r="A20" s="2" t="s">
        <v>66</v>
      </c>
      <c r="B20" s="6">
        <v>61</v>
      </c>
      <c r="C20" s="6">
        <v>65</v>
      </c>
      <c r="D20" s="6">
        <v>0</v>
      </c>
      <c r="E20" s="6">
        <v>61</v>
      </c>
      <c r="F20" s="6">
        <v>2</v>
      </c>
      <c r="G20" s="6">
        <v>0</v>
      </c>
      <c r="H20" s="6">
        <v>128</v>
      </c>
      <c r="I20" s="7" t="s">
        <v>67</v>
      </c>
    </row>
    <row r="21" spans="1:9" x14ac:dyDescent="0.2">
      <c r="A21" s="2" t="s">
        <v>18</v>
      </c>
      <c r="B21" s="6">
        <v>40</v>
      </c>
      <c r="C21" s="6">
        <v>26</v>
      </c>
      <c r="D21" s="6">
        <v>8</v>
      </c>
      <c r="E21" s="6">
        <v>48</v>
      </c>
      <c r="F21" s="6">
        <v>0</v>
      </c>
      <c r="G21" s="6">
        <v>0</v>
      </c>
      <c r="H21" s="6">
        <v>74</v>
      </c>
      <c r="I21" s="7" t="s">
        <v>19</v>
      </c>
    </row>
    <row r="22" spans="1:9" x14ac:dyDescent="0.2">
      <c r="A22" s="2" t="s">
        <v>36</v>
      </c>
      <c r="B22" s="6">
        <v>35</v>
      </c>
      <c r="C22" s="6">
        <v>35</v>
      </c>
      <c r="D22" s="6">
        <v>3</v>
      </c>
      <c r="E22" s="6">
        <v>38</v>
      </c>
      <c r="F22" s="6">
        <v>0</v>
      </c>
      <c r="G22" s="6">
        <v>0</v>
      </c>
      <c r="H22" s="6">
        <v>73</v>
      </c>
      <c r="I22" s="7" t="s">
        <v>19</v>
      </c>
    </row>
    <row r="23" spans="1:9" x14ac:dyDescent="0.2">
      <c r="A23" s="2" t="s">
        <v>37</v>
      </c>
      <c r="B23" s="6">
        <v>31</v>
      </c>
      <c r="C23" s="6">
        <v>24</v>
      </c>
      <c r="D23" s="6">
        <v>6</v>
      </c>
      <c r="E23" s="6">
        <v>37</v>
      </c>
      <c r="F23" s="6">
        <v>7</v>
      </c>
      <c r="G23" s="6">
        <v>0</v>
      </c>
      <c r="H23" s="6">
        <v>68</v>
      </c>
      <c r="I23" s="7" t="s">
        <v>19</v>
      </c>
    </row>
    <row r="24" spans="1:9" x14ac:dyDescent="0.2">
      <c r="A24" s="2" t="s">
        <v>20</v>
      </c>
      <c r="B24" s="6">
        <v>31</v>
      </c>
      <c r="C24" s="6">
        <v>29</v>
      </c>
      <c r="D24" s="6">
        <v>1</v>
      </c>
      <c r="E24" s="6">
        <v>32</v>
      </c>
      <c r="F24" s="6">
        <v>1</v>
      </c>
      <c r="G24" s="6">
        <v>0</v>
      </c>
      <c r="H24" s="6">
        <v>62</v>
      </c>
      <c r="I24" s="7" t="s">
        <v>21</v>
      </c>
    </row>
    <row r="25" spans="1:9" x14ac:dyDescent="0.2">
      <c r="A25" s="2" t="s">
        <v>51</v>
      </c>
      <c r="B25" s="6">
        <v>18</v>
      </c>
      <c r="C25" s="6">
        <v>18</v>
      </c>
      <c r="D25" s="6">
        <v>16</v>
      </c>
      <c r="E25" s="6">
        <v>34</v>
      </c>
      <c r="F25" s="6">
        <v>0</v>
      </c>
      <c r="G25" s="6">
        <v>0</v>
      </c>
      <c r="H25" s="6">
        <v>52</v>
      </c>
      <c r="I25" s="7" t="s">
        <v>21</v>
      </c>
    </row>
    <row r="26" spans="1:9" x14ac:dyDescent="0.2">
      <c r="A26" s="2" t="s">
        <v>45</v>
      </c>
      <c r="B26" s="6">
        <v>23</v>
      </c>
      <c r="C26" s="6">
        <v>17</v>
      </c>
      <c r="D26" s="6">
        <v>11</v>
      </c>
      <c r="E26" s="6">
        <v>34</v>
      </c>
      <c r="F26" s="6">
        <v>0</v>
      </c>
      <c r="G26" s="6">
        <v>0</v>
      </c>
      <c r="H26" s="6">
        <v>51</v>
      </c>
      <c r="I26" s="7" t="s">
        <v>21</v>
      </c>
    </row>
    <row r="27" spans="1:9" x14ac:dyDescent="0.2">
      <c r="A27" s="2" t="s">
        <v>10</v>
      </c>
      <c r="B27" s="6">
        <v>22</v>
      </c>
      <c r="C27" s="6">
        <v>12</v>
      </c>
      <c r="D27" s="6">
        <v>3</v>
      </c>
      <c r="E27" s="6">
        <v>25</v>
      </c>
      <c r="F27" s="6">
        <v>0</v>
      </c>
      <c r="G27" s="6">
        <v>0</v>
      </c>
      <c r="H27" s="6">
        <v>37</v>
      </c>
      <c r="I27" s="7" t="s">
        <v>11</v>
      </c>
    </row>
    <row r="28" spans="1:9" x14ac:dyDescent="0.2">
      <c r="A28" s="2" t="s">
        <v>47</v>
      </c>
      <c r="B28" s="6">
        <v>21</v>
      </c>
      <c r="C28" s="6">
        <v>11</v>
      </c>
      <c r="D28" s="6">
        <v>1</v>
      </c>
      <c r="E28" s="6">
        <v>22</v>
      </c>
      <c r="F28" s="6">
        <v>0</v>
      </c>
      <c r="G28" s="6">
        <v>0</v>
      </c>
      <c r="H28" s="6">
        <v>33</v>
      </c>
      <c r="I28" s="7" t="s">
        <v>11</v>
      </c>
    </row>
    <row r="29" spans="1:9" x14ac:dyDescent="0.2">
      <c r="A29" s="2" t="s">
        <v>58</v>
      </c>
      <c r="B29" s="6">
        <v>5</v>
      </c>
      <c r="C29" s="6">
        <v>20</v>
      </c>
      <c r="D29" s="6">
        <v>0</v>
      </c>
      <c r="E29" s="6">
        <v>5</v>
      </c>
      <c r="F29" s="6">
        <v>0</v>
      </c>
      <c r="G29" s="6">
        <v>0</v>
      </c>
      <c r="H29" s="6">
        <v>25</v>
      </c>
      <c r="I29" s="7" t="s">
        <v>11</v>
      </c>
    </row>
    <row r="30" spans="1:9" x14ac:dyDescent="0.2">
      <c r="A30" s="2" t="s">
        <v>50</v>
      </c>
      <c r="B30" s="6">
        <v>10</v>
      </c>
      <c r="C30" s="6">
        <v>6</v>
      </c>
      <c r="D30" s="6">
        <v>4</v>
      </c>
      <c r="E30" s="6">
        <v>14</v>
      </c>
      <c r="F30" s="6">
        <v>1</v>
      </c>
      <c r="G30" s="6">
        <v>0</v>
      </c>
      <c r="H30" s="6">
        <v>21</v>
      </c>
      <c r="I30" s="7" t="s">
        <v>11</v>
      </c>
    </row>
    <row r="31" spans="1:9" x14ac:dyDescent="0.2">
      <c r="A31" s="2" t="s">
        <v>52</v>
      </c>
      <c r="B31" s="6">
        <v>7</v>
      </c>
      <c r="C31" s="6">
        <v>6</v>
      </c>
      <c r="D31" s="6">
        <v>2</v>
      </c>
      <c r="E31" s="6">
        <v>9</v>
      </c>
      <c r="F31" s="6">
        <v>4</v>
      </c>
      <c r="G31" s="6">
        <v>0</v>
      </c>
      <c r="H31" s="6">
        <v>19</v>
      </c>
      <c r="I31" s="7" t="s">
        <v>11</v>
      </c>
    </row>
    <row r="32" spans="1:9" x14ac:dyDescent="0.2">
      <c r="A32" s="2" t="s">
        <v>62</v>
      </c>
      <c r="B32" s="6">
        <v>5</v>
      </c>
      <c r="C32" s="6">
        <v>5</v>
      </c>
      <c r="D32" s="6">
        <v>6</v>
      </c>
      <c r="E32" s="6">
        <v>11</v>
      </c>
      <c r="F32" s="6">
        <v>0</v>
      </c>
      <c r="G32" s="6">
        <v>0</v>
      </c>
      <c r="H32" s="6">
        <v>16</v>
      </c>
      <c r="I32" s="7" t="s">
        <v>11</v>
      </c>
    </row>
    <row r="33" spans="1:9" x14ac:dyDescent="0.2">
      <c r="A33" s="2" t="s">
        <v>42</v>
      </c>
      <c r="B33" s="6">
        <v>4</v>
      </c>
      <c r="C33" s="6">
        <v>3</v>
      </c>
      <c r="D33" s="6">
        <v>6</v>
      </c>
      <c r="E33" s="6">
        <v>10</v>
      </c>
      <c r="F33" s="6">
        <v>0</v>
      </c>
      <c r="G33" s="6">
        <v>0</v>
      </c>
      <c r="H33" s="6">
        <v>13</v>
      </c>
      <c r="I33" s="7" t="s">
        <v>13</v>
      </c>
    </row>
    <row r="34" spans="1:9" x14ac:dyDescent="0.2">
      <c r="A34" s="2" t="s">
        <v>17</v>
      </c>
      <c r="B34" s="6">
        <v>2</v>
      </c>
      <c r="C34" s="6">
        <v>1</v>
      </c>
      <c r="D34" s="6">
        <v>4</v>
      </c>
      <c r="E34" s="6">
        <v>6</v>
      </c>
      <c r="F34" s="6">
        <v>1</v>
      </c>
      <c r="G34" s="6">
        <v>0</v>
      </c>
      <c r="H34" s="6">
        <v>8</v>
      </c>
      <c r="I34" s="7" t="s">
        <v>13</v>
      </c>
    </row>
    <row r="35" spans="1:9" x14ac:dyDescent="0.2">
      <c r="A35" s="2" t="s">
        <v>46</v>
      </c>
      <c r="B35" s="6">
        <v>4</v>
      </c>
      <c r="C35" s="6">
        <v>4</v>
      </c>
      <c r="D35" s="6">
        <v>0</v>
      </c>
      <c r="E35" s="6">
        <v>4</v>
      </c>
      <c r="F35" s="6">
        <v>0</v>
      </c>
      <c r="G35" s="6">
        <v>0</v>
      </c>
      <c r="H35" s="6">
        <v>8</v>
      </c>
      <c r="I35" s="7" t="s">
        <v>13</v>
      </c>
    </row>
    <row r="36" spans="1:9" x14ac:dyDescent="0.2">
      <c r="A36" s="2" t="s">
        <v>61</v>
      </c>
      <c r="B36" s="6">
        <v>6</v>
      </c>
      <c r="C36" s="6">
        <v>0</v>
      </c>
      <c r="D36" s="6">
        <v>0</v>
      </c>
      <c r="E36" s="6">
        <v>6</v>
      </c>
      <c r="F36" s="6">
        <v>0</v>
      </c>
      <c r="G36" s="6">
        <v>0</v>
      </c>
      <c r="H36" s="6">
        <v>6</v>
      </c>
      <c r="I36" s="7" t="s">
        <v>13</v>
      </c>
    </row>
    <row r="37" spans="1:9" x14ac:dyDescent="0.2">
      <c r="A37" s="2" t="s">
        <v>12</v>
      </c>
      <c r="B37" s="6">
        <v>3</v>
      </c>
      <c r="C37" s="6">
        <v>3</v>
      </c>
      <c r="D37" s="6">
        <v>0</v>
      </c>
      <c r="E37" s="6">
        <v>3</v>
      </c>
      <c r="F37" s="6">
        <v>0</v>
      </c>
      <c r="G37" s="6">
        <v>0</v>
      </c>
      <c r="H37" s="6">
        <v>6</v>
      </c>
      <c r="I37" s="7" t="s">
        <v>13</v>
      </c>
    </row>
    <row r="38" spans="1:9" x14ac:dyDescent="0.2">
      <c r="A38" s="2" t="s">
        <v>63</v>
      </c>
      <c r="B38" s="6">
        <v>1</v>
      </c>
      <c r="C38" s="6">
        <v>1</v>
      </c>
      <c r="D38" s="6">
        <v>1</v>
      </c>
      <c r="E38" s="6">
        <v>2</v>
      </c>
      <c r="F38" s="6">
        <v>0</v>
      </c>
      <c r="G38" s="6">
        <v>0</v>
      </c>
      <c r="H38" s="6">
        <v>3</v>
      </c>
      <c r="I38" s="7" t="s">
        <v>13</v>
      </c>
    </row>
    <row r="39" spans="1:9" x14ac:dyDescent="0.2">
      <c r="A39" s="2" t="s">
        <v>12</v>
      </c>
      <c r="B39" s="6">
        <v>1</v>
      </c>
      <c r="C39" s="6">
        <v>1</v>
      </c>
      <c r="D39" s="6">
        <v>0</v>
      </c>
      <c r="E39" s="6">
        <v>1</v>
      </c>
      <c r="F39" s="6">
        <v>0</v>
      </c>
      <c r="G39" s="6">
        <v>0</v>
      </c>
      <c r="H39" s="6">
        <v>2</v>
      </c>
      <c r="I39" s="7" t="s">
        <v>13</v>
      </c>
    </row>
    <row r="40" spans="1:9" x14ac:dyDescent="0.2">
      <c r="A40" s="2" t="s">
        <v>14</v>
      </c>
      <c r="B40" s="6">
        <v>0</v>
      </c>
      <c r="C40" s="6">
        <v>2</v>
      </c>
      <c r="D40" s="6">
        <v>0</v>
      </c>
      <c r="E40" s="6">
        <v>0</v>
      </c>
      <c r="F40" s="6">
        <v>0</v>
      </c>
      <c r="G40" s="6">
        <v>0</v>
      </c>
      <c r="H40" s="6">
        <v>2</v>
      </c>
      <c r="I40" s="7" t="s">
        <v>13</v>
      </c>
    </row>
    <row r="41" spans="1:9" x14ac:dyDescent="0.2">
      <c r="A41" s="2" t="s">
        <v>44</v>
      </c>
      <c r="B41" s="6">
        <v>0</v>
      </c>
      <c r="C41" s="6">
        <v>2</v>
      </c>
      <c r="D41" s="6">
        <v>0</v>
      </c>
      <c r="E41" s="6">
        <v>0</v>
      </c>
      <c r="F41" s="6">
        <v>0</v>
      </c>
      <c r="G41" s="6">
        <v>0</v>
      </c>
      <c r="H41" s="6">
        <v>2</v>
      </c>
      <c r="I41" s="7" t="s">
        <v>13</v>
      </c>
    </row>
    <row r="42" spans="1:9" x14ac:dyDescent="0.2">
      <c r="A42" s="2" t="s">
        <v>48</v>
      </c>
      <c r="B42" s="6">
        <v>1</v>
      </c>
      <c r="C42" s="6">
        <v>1</v>
      </c>
      <c r="D42" s="6">
        <v>0</v>
      </c>
      <c r="E42" s="6">
        <v>1</v>
      </c>
      <c r="F42" s="6">
        <v>0</v>
      </c>
      <c r="G42" s="6">
        <v>0</v>
      </c>
      <c r="H42" s="6">
        <v>2</v>
      </c>
      <c r="I42" s="7" t="s">
        <v>13</v>
      </c>
    </row>
    <row r="43" spans="1:9" x14ac:dyDescent="0.2">
      <c r="A43" s="2" t="s">
        <v>49</v>
      </c>
      <c r="B43" s="6">
        <v>0</v>
      </c>
      <c r="C43" s="6">
        <v>0</v>
      </c>
      <c r="D43" s="6">
        <v>0</v>
      </c>
      <c r="E43" s="6">
        <v>0</v>
      </c>
      <c r="F43" s="6">
        <v>2</v>
      </c>
      <c r="G43" s="6">
        <v>0</v>
      </c>
      <c r="H43" s="6">
        <v>2</v>
      </c>
      <c r="I43" s="7" t="s">
        <v>13</v>
      </c>
    </row>
    <row r="44" spans="1:9" x14ac:dyDescent="0.2">
      <c r="A44" s="2" t="s">
        <v>70</v>
      </c>
      <c r="B44" s="6">
        <v>2</v>
      </c>
      <c r="C44" s="6">
        <v>0</v>
      </c>
      <c r="D44" s="6">
        <v>0</v>
      </c>
      <c r="E44" s="6">
        <v>2</v>
      </c>
      <c r="F44" s="6">
        <v>0</v>
      </c>
      <c r="G44" s="6">
        <v>0</v>
      </c>
      <c r="H44" s="6">
        <v>2</v>
      </c>
      <c r="I44" s="7" t="s">
        <v>13</v>
      </c>
    </row>
    <row r="45" spans="1:9" x14ac:dyDescent="0.2">
      <c r="A45" s="2" t="s">
        <v>43</v>
      </c>
      <c r="B45" s="6">
        <v>0</v>
      </c>
      <c r="C45" s="6">
        <v>0</v>
      </c>
      <c r="D45" s="6">
        <v>0</v>
      </c>
      <c r="E45" s="6">
        <v>0</v>
      </c>
      <c r="F45" s="6">
        <v>1</v>
      </c>
      <c r="G45" s="6">
        <v>0</v>
      </c>
      <c r="H45" s="6">
        <v>1</v>
      </c>
      <c r="I45" s="7" t="s">
        <v>13</v>
      </c>
    </row>
    <row r="46" spans="1:9" x14ac:dyDescent="0.2">
      <c r="A46" s="2" t="s">
        <v>59</v>
      </c>
      <c r="B46" s="6">
        <v>0</v>
      </c>
      <c r="C46" s="6">
        <v>1</v>
      </c>
      <c r="D46" s="6">
        <v>0</v>
      </c>
      <c r="E46" s="6">
        <v>0</v>
      </c>
      <c r="F46" s="6">
        <v>0</v>
      </c>
      <c r="G46" s="6">
        <v>0</v>
      </c>
      <c r="H46" s="6">
        <v>1</v>
      </c>
      <c r="I46" s="7" t="s">
        <v>13</v>
      </c>
    </row>
    <row r="47" spans="1:9" x14ac:dyDescent="0.2">
      <c r="A47" s="2" t="s">
        <v>60</v>
      </c>
      <c r="B47" s="6">
        <v>0</v>
      </c>
      <c r="C47" s="6">
        <v>0</v>
      </c>
      <c r="D47" s="6">
        <v>0</v>
      </c>
      <c r="E47" s="6">
        <v>0</v>
      </c>
      <c r="F47" s="6">
        <v>1</v>
      </c>
      <c r="G47" s="6">
        <v>0</v>
      </c>
      <c r="H47" s="6">
        <v>1</v>
      </c>
      <c r="I47" s="7" t="s">
        <v>13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4AB65C-B6A7-471C-8E35-A1F3AE84AA33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F13959EC-5A8E-4190-BDD6-D4FA6A0027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9E2620-AFB4-4F9E-B59A-C017B5EC03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2023-01-26T14:38:19Z</cp:lastPrinted>
  <dcterms:created xsi:type="dcterms:W3CDTF">2023-01-13T14:09:02Z</dcterms:created>
  <dcterms:modified xsi:type="dcterms:W3CDTF">2023-01-26T14:38:21Z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0x010100511C4CF65525C740830796F6B3EBF98F</vt:lpwstr>
  </property>
</Properties>
</file>