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vls.sharepoint.com/sites/WVLS/Shared Documents/Service Areas/Administration/Annual Reports/2022/Circulation to Nonresidents/Ready to be Reviewed/"/>
    </mc:Choice>
  </mc:AlternateContent>
  <xr:revisionPtr revIDLastSave="18" documentId="8_{0209EF86-3514-4F75-A0B3-ABA7BC2968AC}" xr6:coauthVersionLast="47" xr6:coauthVersionMax="47" xr10:uidLastSave="{8EB7AAFB-EB8D-4F9C-9E0F-089217619099}"/>
  <bookViews>
    <workbookView xWindow="-110" yWindow="-110" windowWidth="19420" windowHeight="10420" xr2:uid="{00000000-000D-0000-FFFF-FFFF00000000}"/>
  </bookViews>
  <sheets>
    <sheet name="Table" sheetId="1" r:id="rId1"/>
    <sheet name="Circulation Activity Chart" sheetId="2" r:id="rId2"/>
    <sheet name="Summary Chart" sheetId="3" r:id="rId3"/>
    <sheet name="Raw Data" sheetId="4" r:id="rId4"/>
  </sheets>
  <definedNames>
    <definedName name="_xlnm._FilterDatabase" localSheetId="0" hidden="1">Table!$A$3:$D$81</definedName>
    <definedName name="chart_title">'Raw Data'!$A$1</definedName>
    <definedName name="CheckinValues">IF(COUNTA('Raw Data'!$A:$A)-IF('Raw Data'!$A$2&lt;&gt;"",4,3)&gt;40,OFFSET('Raw Data'!$C$1,4,0,40,1),OFFSET('Raw Data'!$C$1,4,0,COUNTA('Raw Data'!$A:$A)-IF('Raw Data'!$A$2&lt;&gt;"",4,3),1))</definedName>
    <definedName name="CheckoutValues">IF(COUNTA('Raw Data'!$A:$A)-IF('Raw Data'!$A$2&lt;&gt;"",4,3)&gt;40,OFFSET('Raw Data'!$B$1,4,0,40,1),OFFSET('Raw Data'!$B$1,4,0,COUNTA('Raw Data'!$A:$A)-IF('Raw Data'!$A$2&lt;&gt;"",4,3),1))</definedName>
    <definedName name="HoldNoRecallValues">IF(COUNTA('Raw Data'!$A:$A)-IF('Raw Data'!$A$2&lt;&gt;"",4,3)&gt;40,OFFSET('Raw Data'!$G$1,4,0,40,1),OFFSET('Raw Data'!$G$1,4,0,COUNTA('Raw Data'!$A:$A)-IF('Raw Data'!$A$2&lt;&gt;"",4,3),1))</definedName>
    <definedName name="HoldValues">IF(COUNTA('Raw Data'!$A:$A)-IF('Raw Data'!$A$2&lt;&gt;"",4,3)&gt;40,OFFSET('Raw Data'!$F$1,4,0,40,1),OFFSET('Raw Data'!$F$1,4,0,COUNTA('Raw Data'!$A:$A)-IF('Raw Data'!$A$2&lt;&gt;"",4,3),1))</definedName>
    <definedName name="ItemsCircValues">IF(COUNTA('Raw Data'!$A:$A)-IF('Raw Data'!$A$2&lt;&gt;"",4,3)&gt;40,OFFSET('Raw Data'!$E$1,4,0,40,1),OFFSET('Raw Data'!$E$1,4,0,COUNTA('Raw Data'!$A:$A)-IF('Raw Data'!$A$2&lt;&gt;"",4,3),1))</definedName>
    <definedName name="RenewalValues">IF(COUNTA('Raw Data'!$A:$A)-IF('Raw Data'!$A$2&lt;&gt;"",4,3)&gt;40,OFFSET('Raw Data'!$D$1,4,0,40,1),OFFSET('Raw Data'!$D$1,4,0,COUNTA('Raw Data'!$A:$A)-IF('Raw Data'!$A$2&lt;&gt;"",4,3),1))</definedName>
    <definedName name="TerminalValues">IF(COUNTA('Raw Data'!$A:$A)-IF('Raw Data'!$A$2&lt;&gt;"",4,3)&gt;40,OFFSET('Raw Data'!$A$1,4,0,40,1),OFFSET('Raw Data'!$A$1,4,0,COUNTA('Raw Data'!$A:$A)-IF('Raw Data'!$A$2&lt;&gt;"",4,3),1))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G47" i="1"/>
  <c r="G46" i="1"/>
  <c r="G45" i="1"/>
  <c r="G41" i="1"/>
  <c r="I25" i="1" l="1"/>
  <c r="I23" i="1"/>
  <c r="I21" i="1"/>
  <c r="I19" i="1"/>
  <c r="I27" i="1" s="1"/>
  <c r="I17" i="1"/>
  <c r="H4" i="1"/>
  <c r="G16" i="1"/>
  <c r="G28" i="1"/>
  <c r="G22" i="1"/>
  <c r="G23" i="1"/>
  <c r="G17" i="1"/>
  <c r="G11" i="1"/>
  <c r="G10" i="1"/>
  <c r="H6" i="1"/>
  <c r="H3" i="1"/>
  <c r="G18" i="1" l="1"/>
  <c r="G24" i="1"/>
  <c r="G12" i="1"/>
  <c r="G34" i="1"/>
  <c r="H8" i="1"/>
</calcChain>
</file>

<file path=xl/sharedStrings.xml><?xml version="1.0" encoding="utf-8"?>
<sst xmlns="http://schemas.openxmlformats.org/spreadsheetml/2006/main" count="292" uniqueCount="145">
  <si>
    <t>CIRCULATION ACTIVITY by STAT GROUP (Jan 22-Dec 22)</t>
  </si>
  <si>
    <t>PCODE4</t>
  </si>
  <si>
    <t>CHKOUTS</t>
  </si>
  <si>
    <t>CHKINS</t>
  </si>
  <si>
    <t>RENEWALS</t>
  </si>
  <si>
    <t>ITEMS CIRC</t>
  </si>
  <si>
    <t>HOLDS</t>
  </si>
  <si>
    <t>Hl/RECLL</t>
  </si>
  <si>
    <t>TOTAL #</t>
  </si>
  <si>
    <t>PERCENT</t>
  </si>
  <si>
    <t>Ccl-Abbotsford, city of</t>
  </si>
  <si>
    <t>3.9%</t>
  </si>
  <si>
    <t>Cc-Beaver, twnshp of</t>
  </si>
  <si>
    <t>0.9%</t>
  </si>
  <si>
    <t>Cc-Colby, twnshp of</t>
  </si>
  <si>
    <t>11.2%</t>
  </si>
  <si>
    <t>Ccl-Colby, city of</t>
  </si>
  <si>
    <t>19.7%</t>
  </si>
  <si>
    <t>Cc-Curtiss, village of</t>
  </si>
  <si>
    <t>0.0%</t>
  </si>
  <si>
    <t>Ccl-Dorchester, village of</t>
  </si>
  <si>
    <t>2.4%</t>
  </si>
  <si>
    <t>Cc-Eaton, twnshp of</t>
  </si>
  <si>
    <t>0.1%</t>
  </si>
  <si>
    <t>Cc-Green Grove, twnshp of</t>
  </si>
  <si>
    <t>6.1%</t>
  </si>
  <si>
    <t>Ccl-Greenwood, city of</t>
  </si>
  <si>
    <t>Cc-Hendren, twnshp of</t>
  </si>
  <si>
    <t>Cc-Hoard, twnshp of</t>
  </si>
  <si>
    <t>0.4%</t>
  </si>
  <si>
    <t>Cc-Hixon, twnshp of</t>
  </si>
  <si>
    <t>Ccl-Loyal, city of</t>
  </si>
  <si>
    <t>Cc-Loyal, twnshp of</t>
  </si>
  <si>
    <t>0.7%</t>
  </si>
  <si>
    <t>Cc-Longwood, twnshp of</t>
  </si>
  <si>
    <t>2.0%</t>
  </si>
  <si>
    <t>Cc-Mayville, twnshp of</t>
  </si>
  <si>
    <t>2.2%</t>
  </si>
  <si>
    <t>Ccl-Owen, city of</t>
  </si>
  <si>
    <t>Cc-Pine Valley, twnshp of</t>
  </si>
  <si>
    <t>Cc-Reseburg, twnshp of</t>
  </si>
  <si>
    <t>Cc-Sherman, twnshp of</t>
  </si>
  <si>
    <t>Ccl-Thorp, city of</t>
  </si>
  <si>
    <t>Cc-Unity, twnshp of</t>
  </si>
  <si>
    <t>9.1%</t>
  </si>
  <si>
    <t>Cc-Unity, village of</t>
  </si>
  <si>
    <t>1.8%</t>
  </si>
  <si>
    <t>Cc-Warner, twnshp of</t>
  </si>
  <si>
    <t>Cc-Withee, twnshp of</t>
  </si>
  <si>
    <t>Ccl-Withee, village of</t>
  </si>
  <si>
    <t>Lcl-Evergreen, twnshp of</t>
  </si>
  <si>
    <t>Li-Scott, twnshp of</t>
  </si>
  <si>
    <t>Mcl-Abby, city of in MaraCnty</t>
  </si>
  <si>
    <t>Mcl-Athens, village of</t>
  </si>
  <si>
    <t>Mcl-Bern, twnshp of</t>
  </si>
  <si>
    <t>Mcl-Brighton, twnshp of</t>
  </si>
  <si>
    <t>1.2%</t>
  </si>
  <si>
    <t>Mcl-Cassel, twnshp of</t>
  </si>
  <si>
    <t>Mcl-Cleveland, twnshp of</t>
  </si>
  <si>
    <t>Mcl-Colby, city of in MaraCnty</t>
  </si>
  <si>
    <t>4.7%</t>
  </si>
  <si>
    <t>Mcl-Edgar, village of</t>
  </si>
  <si>
    <t>Mcl-Emmet, twnshp of</t>
  </si>
  <si>
    <t>Mcl-Frankfort, twnshp of</t>
  </si>
  <si>
    <t>2.7%</t>
  </si>
  <si>
    <t>Mcl-Halsey, twnshp of</t>
  </si>
  <si>
    <t>0.2%</t>
  </si>
  <si>
    <t>Mcl-Holton, twnshp of</t>
  </si>
  <si>
    <t>9.5%</t>
  </si>
  <si>
    <t>Mcl-Hull, twnshp of</t>
  </si>
  <si>
    <t>9.3%</t>
  </si>
  <si>
    <t>Mcl-Johnson, twnshp of</t>
  </si>
  <si>
    <t>1.5%</t>
  </si>
  <si>
    <t>Mcl-Marathon, twnshp of</t>
  </si>
  <si>
    <t>Mcl-Marathon City, village of</t>
  </si>
  <si>
    <t>Mcl-McMillan, twnshp of</t>
  </si>
  <si>
    <t>Mcl-Mosinee, city of</t>
  </si>
  <si>
    <t>Mcl-Rib Falls, twnshp of</t>
  </si>
  <si>
    <t>Mcl-Rietbrock, twnshp of</t>
  </si>
  <si>
    <t>Mcl-Schofield, city of</t>
  </si>
  <si>
    <t>Mcl-Spencer, village of</t>
  </si>
  <si>
    <t>Mcl-Spencer, twnshp of</t>
  </si>
  <si>
    <t>Mcl-Stratford, village of</t>
  </si>
  <si>
    <t>Mcl-Stettin, twnshp of</t>
  </si>
  <si>
    <t>Mcl-Texas, twnshp of</t>
  </si>
  <si>
    <t>Mcl-Unity, village of</t>
  </si>
  <si>
    <t>1.3%</t>
  </si>
  <si>
    <t>Mcl-Wausau, city of</t>
  </si>
  <si>
    <t>Mcl-Weston, village of</t>
  </si>
  <si>
    <t>Mcl- Wien, twnshp of</t>
  </si>
  <si>
    <t>Ocl-Minocqua, twnshp of</t>
  </si>
  <si>
    <t>Ocl-Newbold, twnshp of</t>
  </si>
  <si>
    <t>Tcl-Medford, city of</t>
  </si>
  <si>
    <t>Tc-Ford, twnshp of</t>
  </si>
  <si>
    <t>Tc-Goodrich, twnshp of</t>
  </si>
  <si>
    <t>Tc-Hammel, twnshp of</t>
  </si>
  <si>
    <t>Tc-Holway, twnshp of</t>
  </si>
  <si>
    <t>0.6%</t>
  </si>
  <si>
    <t>Tc-Little Black, twnshp of</t>
  </si>
  <si>
    <t>Tc-Medford, twnshp of</t>
  </si>
  <si>
    <t>Tc-Rib Lake, twnshp of</t>
  </si>
  <si>
    <t>Tcl-Westboro, twnshp of</t>
  </si>
  <si>
    <t>Tcl-Rib Lake, village of</t>
  </si>
  <si>
    <t>Tcl-Stetsonville, village of</t>
  </si>
  <si>
    <t>0.3%</t>
  </si>
  <si>
    <t>WI-Ashland County</t>
  </si>
  <si>
    <t>Wcl-Marshfield, city</t>
  </si>
  <si>
    <t>Interlibrary Loan</t>
  </si>
  <si>
    <t>Cht-Edson, twnshp of</t>
  </si>
  <si>
    <t>Woc-Lincoln, twnshp of</t>
  </si>
  <si>
    <t>Woc-Marshfield, twnshp of</t>
  </si>
  <si>
    <t>Total</t>
  </si>
  <si>
    <t>100.0%</t>
  </si>
  <si>
    <t xml:space="preserve">Total Circ </t>
  </si>
  <si>
    <t>Nonresident Circulations</t>
  </si>
  <si>
    <t>Local Libraried Patrons (enter as negative value)</t>
  </si>
  <si>
    <t xml:space="preserve">WVLS Cataloging (enter as a negative value) </t>
  </si>
  <si>
    <t>ILL (enter as negative value)</t>
  </si>
  <si>
    <t xml:space="preserve">TBD (enter as negative value) </t>
  </si>
  <si>
    <t>County</t>
  </si>
  <si>
    <t>With Library</t>
  </si>
  <si>
    <t>W/O Library</t>
  </si>
  <si>
    <t>TOTAL</t>
  </si>
  <si>
    <t>System County</t>
  </si>
  <si>
    <t>Lincoln</t>
  </si>
  <si>
    <t>Adjacent Nonsystem County</t>
  </si>
  <si>
    <t>Marathon</t>
  </si>
  <si>
    <t>Oneida</t>
  </si>
  <si>
    <t>Taylor</t>
  </si>
  <si>
    <t>Wisconsin</t>
  </si>
  <si>
    <t>Out of State</t>
  </si>
  <si>
    <t xml:space="preserve">COLBY COMMUNITY LIBRARY </t>
  </si>
  <si>
    <t xml:space="preserve">Forest </t>
  </si>
  <si>
    <t>Question #9 Circulations to Nonresidents Living in an</t>
  </si>
  <si>
    <t>Adjacent County Who Do Not Have a Local Library</t>
  </si>
  <si>
    <t>Circ</t>
  </si>
  <si>
    <t>Chippewa</t>
  </si>
  <si>
    <t>Eau Claire</t>
  </si>
  <si>
    <t>Jackson</t>
  </si>
  <si>
    <t xml:space="preserve">Marathon </t>
  </si>
  <si>
    <t xml:space="preserve">Taylor </t>
  </si>
  <si>
    <t>Wood</t>
  </si>
  <si>
    <t>All W/O minus Clark, Forest, Langlade, Lincoln, Oneida</t>
  </si>
  <si>
    <t xml:space="preserve"> - - </t>
  </si>
  <si>
    <t>Langlade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</si>
</sst>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__"/>
    <numFmt numFmtId="166" formatCode="0.00_);[Red]\(0.00\)"/>
  </numFmts>
  <fonts count="10" x14ac:knownFonts="1">
    <font>
      <sz val="12"/>
      <name val="Arial"/>
    </font>
    <font>
      <sz val="10"/>
      <name val="Verdana"/>
      <family val="2"/>
    </font>
    <font>
      <sz val="24"/>
      <name val="Arial"/>
      <family val="2"/>
    </font>
    <font>
      <sz val="12"/>
      <name val="Arial"/>
      <family val="2"/>
    </font>
    <font>
      <sz val="18"/>
      <color indexed="43"/>
      <name val="Arial"/>
      <family val="2"/>
    </font>
    <font>
      <sz val="11"/>
      <color indexed="9"/>
      <name val="Arial"/>
      <family val="2"/>
    </font>
    <font>
      <b/>
      <sz val="12"/>
      <name val="Arial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 applyAlignment="1">
      <alignment horizontal="center" vertical="top" wrapText="1"/>
    </xf>
    <xf numFmtId="0" fontId="6" fillId="0" borderId="0" xfId="1" applyFont="1" applyAlignment="1">
      <alignment horizontal="center" wrapText="1"/>
    </xf>
    <xf numFmtId="0" fontId="3" fillId="0" borderId="0" xfId="1" applyAlignment="1">
      <alignment horizontal="center" wrapText="1"/>
    </xf>
    <xf numFmtId="165" fontId="6" fillId="0" borderId="0" xfId="1" applyNumberFormat="1" applyFont="1" applyAlignment="1">
      <alignment vertical="center"/>
    </xf>
    <xf numFmtId="0" fontId="3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38" fontId="1" fillId="0" borderId="0" xfId="1" applyNumberFormat="1" applyFont="1"/>
    <xf numFmtId="0" fontId="1" fillId="0" borderId="0" xfId="1" applyFont="1"/>
    <xf numFmtId="0" fontId="3" fillId="0" borderId="0" xfId="1" applyAlignment="1">
      <alignment horizontal="left"/>
    </xf>
    <xf numFmtId="38" fontId="7" fillId="4" borderId="0" xfId="1" applyNumberFormat="1" applyFont="1" applyFill="1"/>
    <xf numFmtId="0" fontId="3" fillId="0" borderId="0" xfId="1"/>
    <xf numFmtId="0" fontId="7" fillId="0" borderId="0" xfId="1" applyFont="1" applyAlignment="1">
      <alignment horizontal="left"/>
    </xf>
    <xf numFmtId="165" fontId="7" fillId="0" borderId="0" xfId="1" applyNumberFormat="1" applyFont="1" applyAlignment="1">
      <alignment horizontal="left"/>
    </xf>
    <xf numFmtId="166" fontId="1" fillId="0" borderId="0" xfId="1" applyNumberFormat="1" applyFont="1"/>
    <xf numFmtId="0" fontId="8" fillId="0" borderId="0" xfId="1" applyFont="1" applyAlignment="1">
      <alignment horizontal="left"/>
    </xf>
    <xf numFmtId="165" fontId="8" fillId="0" borderId="0" xfId="1" applyNumberFormat="1" applyFont="1" applyAlignment="1">
      <alignment horizontal="left"/>
    </xf>
    <xf numFmtId="0" fontId="7" fillId="5" borderId="0" xfId="1" applyFont="1" applyFill="1" applyAlignment="1">
      <alignment horizontal="left"/>
    </xf>
    <xf numFmtId="165" fontId="7" fillId="5" borderId="0" xfId="1" applyNumberFormat="1" applyFont="1" applyFill="1" applyAlignment="1">
      <alignment horizontal="left"/>
    </xf>
    <xf numFmtId="3" fontId="1" fillId="0" borderId="0" xfId="1" applyNumberFormat="1" applyFont="1"/>
    <xf numFmtId="3" fontId="3" fillId="0" borderId="0" xfId="1" applyNumberFormat="1"/>
    <xf numFmtId="0" fontId="7" fillId="6" borderId="0" xfId="1" applyFont="1" applyFill="1" applyAlignment="1">
      <alignment horizontal="left"/>
    </xf>
    <xf numFmtId="165" fontId="7" fillId="6" borderId="0" xfId="1" applyNumberFormat="1" applyFont="1" applyFill="1" applyAlignment="1">
      <alignment horizontal="left"/>
    </xf>
    <xf numFmtId="0" fontId="7" fillId="7" borderId="0" xfId="1" applyFont="1" applyFill="1" applyAlignment="1">
      <alignment horizontal="left"/>
    </xf>
    <xf numFmtId="165" fontId="7" fillId="7" borderId="0" xfId="1" applyNumberFormat="1" applyFont="1" applyFill="1" applyAlignment="1">
      <alignment horizontal="left"/>
    </xf>
    <xf numFmtId="3" fontId="1" fillId="0" borderId="1" xfId="1" applyNumberFormat="1" applyFont="1" applyBorder="1"/>
    <xf numFmtId="38" fontId="7" fillId="6" borderId="0" xfId="1" applyNumberFormat="1" applyFont="1" applyFill="1"/>
    <xf numFmtId="165" fontId="1" fillId="0" borderId="0" xfId="1" applyNumberFormat="1" applyFont="1" applyAlignment="1">
      <alignment horizontal="left"/>
    </xf>
    <xf numFmtId="0" fontId="1" fillId="0" borderId="1" xfId="1" applyFont="1" applyBorder="1" applyAlignment="1">
      <alignment horizontal="left"/>
    </xf>
    <xf numFmtId="165" fontId="7" fillId="4" borderId="0" xfId="1" applyNumberFormat="1" applyFont="1" applyFill="1" applyAlignment="1">
      <alignment horizontal="left"/>
    </xf>
    <xf numFmtId="0" fontId="1" fillId="5" borderId="0" xfId="0" applyFont="1" applyFill="1" applyAlignment="1">
      <alignment horizontal="left"/>
    </xf>
    <xf numFmtId="165" fontId="1" fillId="5" borderId="0" xfId="0" applyNumberFormat="1" applyFont="1" applyFill="1"/>
    <xf numFmtId="0" fontId="1" fillId="6" borderId="0" xfId="0" applyFont="1" applyFill="1" applyAlignment="1">
      <alignment horizontal="left"/>
    </xf>
    <xf numFmtId="165" fontId="1" fillId="6" borderId="0" xfId="0" applyNumberFormat="1" applyFont="1" applyFill="1"/>
    <xf numFmtId="0" fontId="1" fillId="10" borderId="0" xfId="0" applyFont="1" applyFill="1" applyAlignment="1">
      <alignment horizontal="left"/>
    </xf>
    <xf numFmtId="165" fontId="1" fillId="10" borderId="0" xfId="0" applyNumberFormat="1" applyFont="1" applyFill="1"/>
    <xf numFmtId="0" fontId="1" fillId="7" borderId="0" xfId="0" applyFont="1" applyFill="1" applyAlignment="1">
      <alignment horizontal="left"/>
    </xf>
    <xf numFmtId="165" fontId="1" fillId="7" borderId="0" xfId="0" applyNumberFormat="1" applyFont="1" applyFill="1"/>
    <xf numFmtId="0" fontId="9" fillId="5" borderId="0" xfId="0" applyFont="1" applyFill="1" applyAlignment="1">
      <alignment horizontal="left"/>
    </xf>
    <xf numFmtId="165" fontId="9" fillId="5" borderId="0" xfId="0" applyNumberFormat="1" applyFont="1" applyFill="1"/>
    <xf numFmtId="0" fontId="9" fillId="6" borderId="0" xfId="0" applyFont="1" applyFill="1" applyAlignment="1">
      <alignment horizontal="left"/>
    </xf>
    <xf numFmtId="165" fontId="9" fillId="6" borderId="0" xfId="0" applyNumberFormat="1" applyFont="1" applyFill="1"/>
    <xf numFmtId="0" fontId="9" fillId="7" borderId="0" xfId="0" applyFont="1" applyFill="1" applyAlignment="1">
      <alignment horizontal="left"/>
    </xf>
    <xf numFmtId="165" fontId="9" fillId="7" borderId="0" xfId="0" applyNumberFormat="1" applyFont="1" applyFill="1"/>
    <xf numFmtId="0" fontId="7" fillId="0" borderId="0" xfId="1" applyFont="1" applyAlignment="1">
      <alignment horizontal="right"/>
    </xf>
    <xf numFmtId="0" fontId="7" fillId="0" borderId="0" xfId="1" applyFont="1"/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horizontal="right"/>
    </xf>
    <xf numFmtId="165" fontId="8" fillId="7" borderId="0" xfId="1" applyNumberFormat="1" applyFont="1" applyFill="1" applyAlignment="1">
      <alignment horizontal="right"/>
    </xf>
    <xf numFmtId="165" fontId="8" fillId="6" borderId="0" xfId="1" applyNumberFormat="1" applyFont="1" applyFill="1" applyAlignment="1">
      <alignment horizontal="right"/>
    </xf>
    <xf numFmtId="165" fontId="8" fillId="7" borderId="1" xfId="1" applyNumberFormat="1" applyFont="1" applyFill="1" applyBorder="1" applyAlignment="1">
      <alignment horizontal="right"/>
    </xf>
    <xf numFmtId="165" fontId="8" fillId="0" borderId="0" xfId="1" applyNumberFormat="1" applyFont="1" applyAlignment="1">
      <alignment horizontal="right"/>
    </xf>
    <xf numFmtId="165" fontId="1" fillId="0" borderId="0" xfId="1" applyNumberFormat="1" applyFont="1"/>
    <xf numFmtId="165" fontId="3" fillId="0" borderId="0" xfId="1" applyNumberFormat="1"/>
    <xf numFmtId="0" fontId="7" fillId="9" borderId="0" xfId="1" applyFont="1" applyFill="1" applyAlignment="1">
      <alignment horizontal="left" vertical="center"/>
    </xf>
    <xf numFmtId="0" fontId="6" fillId="9" borderId="0" xfId="1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5" borderId="0" xfId="1" applyFont="1" applyFill="1" applyAlignment="1">
      <alignment horizontal="left" vertical="center"/>
    </xf>
    <xf numFmtId="0" fontId="6" fillId="5" borderId="0" xfId="1" applyFont="1" applyFill="1" applyAlignment="1">
      <alignment horizontal="left" vertical="center"/>
    </xf>
    <xf numFmtId="0" fontId="7" fillId="6" borderId="0" xfId="1" applyFont="1" applyFill="1" applyAlignment="1">
      <alignment horizontal="left" vertical="center"/>
    </xf>
    <xf numFmtId="0" fontId="6" fillId="6" borderId="0" xfId="1" applyFont="1" applyFill="1" applyAlignment="1">
      <alignment horizontal="left" vertical="center"/>
    </xf>
    <xf numFmtId="0" fontId="7" fillId="7" borderId="0" xfId="1" applyFont="1" applyFill="1" applyAlignment="1">
      <alignment horizontal="left" vertical="center"/>
    </xf>
    <xf numFmtId="0" fontId="6" fillId="7" borderId="0" xfId="1" applyFont="1" applyFill="1" applyAlignment="1">
      <alignment horizontal="left" vertical="center"/>
    </xf>
    <xf numFmtId="0" fontId="7" fillId="8" borderId="0" xfId="1" applyFont="1" applyFill="1" applyAlignment="1">
      <alignment horizontal="left" vertical="center"/>
    </xf>
    <xf numFmtId="0" fontId="6" fillId="8" borderId="0" xfId="1" applyFont="1" applyFill="1" applyAlignment="1">
      <alignment horizontal="left" vertical="center"/>
    </xf>
    <xf numFmtId="165" fontId="7" fillId="6" borderId="0" xfId="0" applyNumberFormat="1" applyFont="1" applyFill="1"/>
    <xf numFmtId="165" fontId="8" fillId="5" borderId="0" xfId="0" applyNumberFormat="1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Circulation Activity</a:t>
            </a:r>
          </a:p>
        </c:rich>
      </c:tx>
      <c:layout>
        <c:manualLayout>
          <c:xMode val="edge"/>
          <c:yMode val="edge"/>
          <c:x val="0.38288677614520311"/>
          <c:y val="2.010723860589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250648228176319"/>
          <c:y val="0.17493297587131368"/>
          <c:w val="0.62575626620570446"/>
          <c:h val="0.75469168900804284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'Raw Data'!$B$3</c:f>
              <c:strCache>
                <c:ptCount val="1"/>
                <c:pt idx="0">
                  <c:v>CHKOUTS</c:v>
                </c:pt>
              </c:strCache>
            </c:strRef>
          </c:tx>
          <c:spPr>
            <a:solidFill>
              <a:srgbClr val="F5E39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[0]!TerminalValues</c:f>
              <c:strCache>
                <c:ptCount val="40"/>
                <c:pt idx="0">
                  <c:v>Ccl-Colby, city of</c:v>
                </c:pt>
                <c:pt idx="1">
                  <c:v>Cc-Colby, twnshp of</c:v>
                </c:pt>
                <c:pt idx="2">
                  <c:v>Mcl-Holton, twnshp of</c:v>
                </c:pt>
                <c:pt idx="3">
                  <c:v>Mcl-Hull, twnshp of</c:v>
                </c:pt>
                <c:pt idx="4">
                  <c:v>Cc-Unity, twnshp of</c:v>
                </c:pt>
                <c:pt idx="5">
                  <c:v>Cc-Green Grove, twnshp of</c:v>
                </c:pt>
                <c:pt idx="6">
                  <c:v>Mcl-Colby, city of in MaraCnty</c:v>
                </c:pt>
                <c:pt idx="7">
                  <c:v>Ccl-Abbotsford, city of</c:v>
                </c:pt>
                <c:pt idx="8">
                  <c:v>Mcl-Frankfort, twnshp of</c:v>
                </c:pt>
                <c:pt idx="9">
                  <c:v>Ccl-Dorchester, village of</c:v>
                </c:pt>
                <c:pt idx="10">
                  <c:v>Ccl-Owen, city of</c:v>
                </c:pt>
                <c:pt idx="11">
                  <c:v>Cc-Mayville, twnshp of</c:v>
                </c:pt>
                <c:pt idx="12">
                  <c:v>Cc-Longwood, twnshp of</c:v>
                </c:pt>
                <c:pt idx="13">
                  <c:v>Cc-Unity, village of</c:v>
                </c:pt>
                <c:pt idx="14">
                  <c:v>Mcl-Johnson, twnshp of</c:v>
                </c:pt>
                <c:pt idx="15">
                  <c:v>Mcl-Unity, village of</c:v>
                </c:pt>
                <c:pt idx="16">
                  <c:v>Mcl-Brighton, twnshp of</c:v>
                </c:pt>
                <c:pt idx="17">
                  <c:v>Cc-Beaver, twnshp of</c:v>
                </c:pt>
                <c:pt idx="18">
                  <c:v>Mcl-Cassel, twnshp of</c:v>
                </c:pt>
                <c:pt idx="19">
                  <c:v>Cc-Withee, twnshp of</c:v>
                </c:pt>
                <c:pt idx="20">
                  <c:v>Cc-Loyal, twnshp of</c:v>
                </c:pt>
                <c:pt idx="21">
                  <c:v>Mcl-Bern, twnshp of</c:v>
                </c:pt>
                <c:pt idx="22">
                  <c:v>Tc-Holway, twnshp of</c:v>
                </c:pt>
                <c:pt idx="23">
                  <c:v>Mcl-Spencer, village of</c:v>
                </c:pt>
                <c:pt idx="24">
                  <c:v>Cc-Hoard, twnshp of</c:v>
                </c:pt>
                <c:pt idx="25">
                  <c:v>Wcl-Marshfield, city</c:v>
                </c:pt>
                <c:pt idx="26">
                  <c:v>Mcl-Athens, village of</c:v>
                </c:pt>
                <c:pt idx="27">
                  <c:v>Tcl-Stetsonville, village of</c:v>
                </c:pt>
                <c:pt idx="28">
                  <c:v>Mcl-Halsey, twnshp of</c:v>
                </c:pt>
                <c:pt idx="29">
                  <c:v>Tc-Little Black, twnshp of</c:v>
                </c:pt>
                <c:pt idx="30">
                  <c:v>Tcl-Medford, city of</c:v>
                </c:pt>
                <c:pt idx="31">
                  <c:v>Woc-Marshfield, twnshp of</c:v>
                </c:pt>
                <c:pt idx="32">
                  <c:v>Mcl-Marathon, twnshp of</c:v>
                </c:pt>
                <c:pt idx="33">
                  <c:v>Mcl-Abby, city of in MaraCnty</c:v>
                </c:pt>
                <c:pt idx="34">
                  <c:v>Tc-Rib Lake, twnshp of</c:v>
                </c:pt>
                <c:pt idx="35">
                  <c:v>Cc-Reseburg, twnshp of</c:v>
                </c:pt>
                <c:pt idx="36">
                  <c:v>Cc-Eaton, twnshp of</c:v>
                </c:pt>
                <c:pt idx="37">
                  <c:v>Mcl-Schofield, city of</c:v>
                </c:pt>
                <c:pt idx="38">
                  <c:v>Mcl-Wausau, city of</c:v>
                </c:pt>
                <c:pt idx="39">
                  <c:v>Cc-Warner, twnshp of</c:v>
                </c:pt>
              </c:strCache>
            </c:strRef>
          </c:cat>
          <c:val>
            <c:numRef>
              <c:f>[0]!CheckoutValues</c:f>
              <c:numCache>
                <c:formatCode>0</c:formatCode>
                <c:ptCount val="40"/>
                <c:pt idx="0">
                  <c:v>8714</c:v>
                </c:pt>
                <c:pt idx="1">
                  <c:v>5562</c:v>
                </c:pt>
                <c:pt idx="2">
                  <c:v>4100</c:v>
                </c:pt>
                <c:pt idx="3">
                  <c:v>4258</c:v>
                </c:pt>
                <c:pt idx="4">
                  <c:v>3784</c:v>
                </c:pt>
                <c:pt idx="5">
                  <c:v>2841</c:v>
                </c:pt>
                <c:pt idx="6">
                  <c:v>2196</c:v>
                </c:pt>
                <c:pt idx="7">
                  <c:v>1909</c:v>
                </c:pt>
                <c:pt idx="8">
                  <c:v>975</c:v>
                </c:pt>
                <c:pt idx="9">
                  <c:v>1180</c:v>
                </c:pt>
                <c:pt idx="10">
                  <c:v>1322</c:v>
                </c:pt>
                <c:pt idx="11">
                  <c:v>996</c:v>
                </c:pt>
                <c:pt idx="12">
                  <c:v>937</c:v>
                </c:pt>
                <c:pt idx="13">
                  <c:v>815</c:v>
                </c:pt>
                <c:pt idx="14">
                  <c:v>635</c:v>
                </c:pt>
                <c:pt idx="15">
                  <c:v>698</c:v>
                </c:pt>
                <c:pt idx="16">
                  <c:v>586</c:v>
                </c:pt>
                <c:pt idx="17">
                  <c:v>430</c:v>
                </c:pt>
                <c:pt idx="18">
                  <c:v>338</c:v>
                </c:pt>
                <c:pt idx="19">
                  <c:v>452</c:v>
                </c:pt>
                <c:pt idx="20">
                  <c:v>306</c:v>
                </c:pt>
                <c:pt idx="21">
                  <c:v>357</c:v>
                </c:pt>
                <c:pt idx="22">
                  <c:v>269</c:v>
                </c:pt>
                <c:pt idx="23">
                  <c:v>237</c:v>
                </c:pt>
                <c:pt idx="24">
                  <c:v>231</c:v>
                </c:pt>
                <c:pt idx="25">
                  <c:v>217</c:v>
                </c:pt>
                <c:pt idx="26">
                  <c:v>171</c:v>
                </c:pt>
                <c:pt idx="27">
                  <c:v>152</c:v>
                </c:pt>
                <c:pt idx="28">
                  <c:v>133</c:v>
                </c:pt>
                <c:pt idx="29">
                  <c:v>131</c:v>
                </c:pt>
                <c:pt idx="30">
                  <c:v>113</c:v>
                </c:pt>
                <c:pt idx="31">
                  <c:v>81</c:v>
                </c:pt>
                <c:pt idx="32">
                  <c:v>72</c:v>
                </c:pt>
                <c:pt idx="33">
                  <c:v>62</c:v>
                </c:pt>
                <c:pt idx="34">
                  <c:v>48</c:v>
                </c:pt>
                <c:pt idx="35">
                  <c:v>48</c:v>
                </c:pt>
                <c:pt idx="36">
                  <c:v>60</c:v>
                </c:pt>
                <c:pt idx="37">
                  <c:v>45</c:v>
                </c:pt>
                <c:pt idx="38">
                  <c:v>36</c:v>
                </c:pt>
                <c:pt idx="3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A-447B-8777-F0C5D21DB335}"/>
            </c:ext>
          </c:extLst>
        </c:ser>
        <c:ser>
          <c:idx val="3"/>
          <c:order val="1"/>
          <c:tx>
            <c:strRef>
              <c:f>'Raw Data'!$C$3</c:f>
              <c:strCache>
                <c:ptCount val="1"/>
                <c:pt idx="0">
                  <c:v>CHKINS</c:v>
                </c:pt>
              </c:strCache>
            </c:strRef>
          </c:tx>
          <c:spPr>
            <a:solidFill>
              <a:srgbClr val="FCCFA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[0]!TerminalValues</c:f>
              <c:strCache>
                <c:ptCount val="40"/>
                <c:pt idx="0">
                  <c:v>Ccl-Colby, city of</c:v>
                </c:pt>
                <c:pt idx="1">
                  <c:v>Cc-Colby, twnshp of</c:v>
                </c:pt>
                <c:pt idx="2">
                  <c:v>Mcl-Holton, twnshp of</c:v>
                </c:pt>
                <c:pt idx="3">
                  <c:v>Mcl-Hull, twnshp of</c:v>
                </c:pt>
                <c:pt idx="4">
                  <c:v>Cc-Unity, twnshp of</c:v>
                </c:pt>
                <c:pt idx="5">
                  <c:v>Cc-Green Grove, twnshp of</c:v>
                </c:pt>
                <c:pt idx="6">
                  <c:v>Mcl-Colby, city of in MaraCnty</c:v>
                </c:pt>
                <c:pt idx="7">
                  <c:v>Ccl-Abbotsford, city of</c:v>
                </c:pt>
                <c:pt idx="8">
                  <c:v>Mcl-Frankfort, twnshp of</c:v>
                </c:pt>
                <c:pt idx="9">
                  <c:v>Ccl-Dorchester, village of</c:v>
                </c:pt>
                <c:pt idx="10">
                  <c:v>Ccl-Owen, city of</c:v>
                </c:pt>
                <c:pt idx="11">
                  <c:v>Cc-Mayville, twnshp of</c:v>
                </c:pt>
                <c:pt idx="12">
                  <c:v>Cc-Longwood, twnshp of</c:v>
                </c:pt>
                <c:pt idx="13">
                  <c:v>Cc-Unity, village of</c:v>
                </c:pt>
                <c:pt idx="14">
                  <c:v>Mcl-Johnson, twnshp of</c:v>
                </c:pt>
                <c:pt idx="15">
                  <c:v>Mcl-Unity, village of</c:v>
                </c:pt>
                <c:pt idx="16">
                  <c:v>Mcl-Brighton, twnshp of</c:v>
                </c:pt>
                <c:pt idx="17">
                  <c:v>Cc-Beaver, twnshp of</c:v>
                </c:pt>
                <c:pt idx="18">
                  <c:v>Mcl-Cassel, twnshp of</c:v>
                </c:pt>
                <c:pt idx="19">
                  <c:v>Cc-Withee, twnshp of</c:v>
                </c:pt>
                <c:pt idx="20">
                  <c:v>Cc-Loyal, twnshp of</c:v>
                </c:pt>
                <c:pt idx="21">
                  <c:v>Mcl-Bern, twnshp of</c:v>
                </c:pt>
                <c:pt idx="22">
                  <c:v>Tc-Holway, twnshp of</c:v>
                </c:pt>
                <c:pt idx="23">
                  <c:v>Mcl-Spencer, village of</c:v>
                </c:pt>
                <c:pt idx="24">
                  <c:v>Cc-Hoard, twnshp of</c:v>
                </c:pt>
                <c:pt idx="25">
                  <c:v>Wcl-Marshfield, city</c:v>
                </c:pt>
                <c:pt idx="26">
                  <c:v>Mcl-Athens, village of</c:v>
                </c:pt>
                <c:pt idx="27">
                  <c:v>Tcl-Stetsonville, village of</c:v>
                </c:pt>
                <c:pt idx="28">
                  <c:v>Mcl-Halsey, twnshp of</c:v>
                </c:pt>
                <c:pt idx="29">
                  <c:v>Tc-Little Black, twnshp of</c:v>
                </c:pt>
                <c:pt idx="30">
                  <c:v>Tcl-Medford, city of</c:v>
                </c:pt>
                <c:pt idx="31">
                  <c:v>Woc-Marshfield, twnshp of</c:v>
                </c:pt>
                <c:pt idx="32">
                  <c:v>Mcl-Marathon, twnshp of</c:v>
                </c:pt>
                <c:pt idx="33">
                  <c:v>Mcl-Abby, city of in MaraCnty</c:v>
                </c:pt>
                <c:pt idx="34">
                  <c:v>Tc-Rib Lake, twnshp of</c:v>
                </c:pt>
                <c:pt idx="35">
                  <c:v>Cc-Reseburg, twnshp of</c:v>
                </c:pt>
                <c:pt idx="36">
                  <c:v>Cc-Eaton, twnshp of</c:v>
                </c:pt>
                <c:pt idx="37">
                  <c:v>Mcl-Schofield, city of</c:v>
                </c:pt>
                <c:pt idx="38">
                  <c:v>Mcl-Wausau, city of</c:v>
                </c:pt>
                <c:pt idx="39">
                  <c:v>Cc-Warner, twnshp of</c:v>
                </c:pt>
              </c:strCache>
            </c:strRef>
          </c:cat>
          <c:val>
            <c:numRef>
              <c:f>[0]!CheckinValues</c:f>
              <c:numCache>
                <c:formatCode>0</c:formatCode>
                <c:ptCount val="40"/>
                <c:pt idx="0">
                  <c:v>8724</c:v>
                </c:pt>
                <c:pt idx="1">
                  <c:v>5546</c:v>
                </c:pt>
                <c:pt idx="2">
                  <c:v>4113</c:v>
                </c:pt>
                <c:pt idx="3">
                  <c:v>4163</c:v>
                </c:pt>
                <c:pt idx="4">
                  <c:v>3846</c:v>
                </c:pt>
                <c:pt idx="5">
                  <c:v>2853</c:v>
                </c:pt>
                <c:pt idx="6">
                  <c:v>2215</c:v>
                </c:pt>
                <c:pt idx="7">
                  <c:v>1779</c:v>
                </c:pt>
                <c:pt idx="8">
                  <c:v>987</c:v>
                </c:pt>
                <c:pt idx="9">
                  <c:v>1241</c:v>
                </c:pt>
                <c:pt idx="10">
                  <c:v>1246</c:v>
                </c:pt>
                <c:pt idx="11">
                  <c:v>1011</c:v>
                </c:pt>
                <c:pt idx="12">
                  <c:v>923</c:v>
                </c:pt>
                <c:pt idx="13">
                  <c:v>788</c:v>
                </c:pt>
                <c:pt idx="14">
                  <c:v>635</c:v>
                </c:pt>
                <c:pt idx="15">
                  <c:v>680</c:v>
                </c:pt>
                <c:pt idx="16">
                  <c:v>591</c:v>
                </c:pt>
                <c:pt idx="17">
                  <c:v>458</c:v>
                </c:pt>
                <c:pt idx="18">
                  <c:v>262</c:v>
                </c:pt>
                <c:pt idx="19">
                  <c:v>380</c:v>
                </c:pt>
                <c:pt idx="20">
                  <c:v>308</c:v>
                </c:pt>
                <c:pt idx="21">
                  <c:v>278</c:v>
                </c:pt>
                <c:pt idx="22">
                  <c:v>222</c:v>
                </c:pt>
                <c:pt idx="23">
                  <c:v>189</c:v>
                </c:pt>
                <c:pt idx="24">
                  <c:v>225</c:v>
                </c:pt>
                <c:pt idx="25">
                  <c:v>183</c:v>
                </c:pt>
                <c:pt idx="26">
                  <c:v>168</c:v>
                </c:pt>
                <c:pt idx="27">
                  <c:v>132</c:v>
                </c:pt>
                <c:pt idx="28">
                  <c:v>64</c:v>
                </c:pt>
                <c:pt idx="29">
                  <c:v>102</c:v>
                </c:pt>
                <c:pt idx="30">
                  <c:v>108</c:v>
                </c:pt>
                <c:pt idx="31">
                  <c:v>76</c:v>
                </c:pt>
                <c:pt idx="32">
                  <c:v>72</c:v>
                </c:pt>
                <c:pt idx="33">
                  <c:v>48</c:v>
                </c:pt>
                <c:pt idx="34">
                  <c:v>64</c:v>
                </c:pt>
                <c:pt idx="35">
                  <c:v>47</c:v>
                </c:pt>
                <c:pt idx="36">
                  <c:v>29</c:v>
                </c:pt>
                <c:pt idx="37">
                  <c:v>45</c:v>
                </c:pt>
                <c:pt idx="38">
                  <c:v>27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A-447B-8777-F0C5D21DB335}"/>
            </c:ext>
          </c:extLst>
        </c:ser>
        <c:ser>
          <c:idx val="4"/>
          <c:order val="2"/>
          <c:tx>
            <c:strRef>
              <c:f>'Raw Data'!$D$3</c:f>
              <c:strCache>
                <c:ptCount val="1"/>
                <c:pt idx="0">
                  <c:v>RENEWALS</c:v>
                </c:pt>
              </c:strCache>
            </c:strRef>
          </c:tx>
          <c:spPr>
            <a:solidFill>
              <a:srgbClr val="EBBFB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[0]!TerminalValues</c:f>
              <c:strCache>
                <c:ptCount val="40"/>
                <c:pt idx="0">
                  <c:v>Ccl-Colby, city of</c:v>
                </c:pt>
                <c:pt idx="1">
                  <c:v>Cc-Colby, twnshp of</c:v>
                </c:pt>
                <c:pt idx="2">
                  <c:v>Mcl-Holton, twnshp of</c:v>
                </c:pt>
                <c:pt idx="3">
                  <c:v>Mcl-Hull, twnshp of</c:v>
                </c:pt>
                <c:pt idx="4">
                  <c:v>Cc-Unity, twnshp of</c:v>
                </c:pt>
                <c:pt idx="5">
                  <c:v>Cc-Green Grove, twnshp of</c:v>
                </c:pt>
                <c:pt idx="6">
                  <c:v>Mcl-Colby, city of in MaraCnty</c:v>
                </c:pt>
                <c:pt idx="7">
                  <c:v>Ccl-Abbotsford, city of</c:v>
                </c:pt>
                <c:pt idx="8">
                  <c:v>Mcl-Frankfort, twnshp of</c:v>
                </c:pt>
                <c:pt idx="9">
                  <c:v>Ccl-Dorchester, village of</c:v>
                </c:pt>
                <c:pt idx="10">
                  <c:v>Ccl-Owen, city of</c:v>
                </c:pt>
                <c:pt idx="11">
                  <c:v>Cc-Mayville, twnshp of</c:v>
                </c:pt>
                <c:pt idx="12">
                  <c:v>Cc-Longwood, twnshp of</c:v>
                </c:pt>
                <c:pt idx="13">
                  <c:v>Cc-Unity, village of</c:v>
                </c:pt>
                <c:pt idx="14">
                  <c:v>Mcl-Johnson, twnshp of</c:v>
                </c:pt>
                <c:pt idx="15">
                  <c:v>Mcl-Unity, village of</c:v>
                </c:pt>
                <c:pt idx="16">
                  <c:v>Mcl-Brighton, twnshp of</c:v>
                </c:pt>
                <c:pt idx="17">
                  <c:v>Cc-Beaver, twnshp of</c:v>
                </c:pt>
                <c:pt idx="18">
                  <c:v>Mcl-Cassel, twnshp of</c:v>
                </c:pt>
                <c:pt idx="19">
                  <c:v>Cc-Withee, twnshp of</c:v>
                </c:pt>
                <c:pt idx="20">
                  <c:v>Cc-Loyal, twnshp of</c:v>
                </c:pt>
                <c:pt idx="21">
                  <c:v>Mcl-Bern, twnshp of</c:v>
                </c:pt>
                <c:pt idx="22">
                  <c:v>Tc-Holway, twnshp of</c:v>
                </c:pt>
                <c:pt idx="23">
                  <c:v>Mcl-Spencer, village of</c:v>
                </c:pt>
                <c:pt idx="24">
                  <c:v>Cc-Hoard, twnshp of</c:v>
                </c:pt>
                <c:pt idx="25">
                  <c:v>Wcl-Marshfield, city</c:v>
                </c:pt>
                <c:pt idx="26">
                  <c:v>Mcl-Athens, village of</c:v>
                </c:pt>
                <c:pt idx="27">
                  <c:v>Tcl-Stetsonville, village of</c:v>
                </c:pt>
                <c:pt idx="28">
                  <c:v>Mcl-Halsey, twnshp of</c:v>
                </c:pt>
                <c:pt idx="29">
                  <c:v>Tc-Little Black, twnshp of</c:v>
                </c:pt>
                <c:pt idx="30">
                  <c:v>Tcl-Medford, city of</c:v>
                </c:pt>
                <c:pt idx="31">
                  <c:v>Woc-Marshfield, twnshp of</c:v>
                </c:pt>
                <c:pt idx="32">
                  <c:v>Mcl-Marathon, twnshp of</c:v>
                </c:pt>
                <c:pt idx="33">
                  <c:v>Mcl-Abby, city of in MaraCnty</c:v>
                </c:pt>
                <c:pt idx="34">
                  <c:v>Tc-Rib Lake, twnshp of</c:v>
                </c:pt>
                <c:pt idx="35">
                  <c:v>Cc-Reseburg, twnshp of</c:v>
                </c:pt>
                <c:pt idx="36">
                  <c:v>Cc-Eaton, twnshp of</c:v>
                </c:pt>
                <c:pt idx="37">
                  <c:v>Mcl-Schofield, city of</c:v>
                </c:pt>
                <c:pt idx="38">
                  <c:v>Mcl-Wausau, city of</c:v>
                </c:pt>
                <c:pt idx="39">
                  <c:v>Cc-Warner, twnshp of</c:v>
                </c:pt>
              </c:strCache>
            </c:strRef>
          </c:cat>
          <c:val>
            <c:numRef>
              <c:f>[0]!RenewalValues</c:f>
              <c:numCache>
                <c:formatCode>0</c:formatCode>
                <c:ptCount val="40"/>
                <c:pt idx="0">
                  <c:v>3724</c:v>
                </c:pt>
                <c:pt idx="1">
                  <c:v>1090</c:v>
                </c:pt>
                <c:pt idx="2">
                  <c:v>2086</c:v>
                </c:pt>
                <c:pt idx="3">
                  <c:v>1593</c:v>
                </c:pt>
                <c:pt idx="4">
                  <c:v>2279</c:v>
                </c:pt>
                <c:pt idx="5">
                  <c:v>1112</c:v>
                </c:pt>
                <c:pt idx="6">
                  <c:v>665</c:v>
                </c:pt>
                <c:pt idx="7">
                  <c:v>653</c:v>
                </c:pt>
                <c:pt idx="8">
                  <c:v>976</c:v>
                </c:pt>
                <c:pt idx="9">
                  <c:v>279</c:v>
                </c:pt>
                <c:pt idx="10">
                  <c:v>57</c:v>
                </c:pt>
                <c:pt idx="11">
                  <c:v>263</c:v>
                </c:pt>
                <c:pt idx="12">
                  <c:v>234</c:v>
                </c:pt>
                <c:pt idx="13">
                  <c:v>238</c:v>
                </c:pt>
                <c:pt idx="14">
                  <c:v>332</c:v>
                </c:pt>
                <c:pt idx="15">
                  <c:v>43</c:v>
                </c:pt>
                <c:pt idx="16">
                  <c:v>93</c:v>
                </c:pt>
                <c:pt idx="17">
                  <c:v>136</c:v>
                </c:pt>
                <c:pt idx="18">
                  <c:v>399</c:v>
                </c:pt>
                <c:pt idx="19">
                  <c:v>117</c:v>
                </c:pt>
                <c:pt idx="20">
                  <c:v>115</c:v>
                </c:pt>
                <c:pt idx="21">
                  <c:v>91</c:v>
                </c:pt>
                <c:pt idx="22">
                  <c:v>200</c:v>
                </c:pt>
                <c:pt idx="23">
                  <c:v>51</c:v>
                </c:pt>
                <c:pt idx="24">
                  <c:v>15</c:v>
                </c:pt>
                <c:pt idx="25">
                  <c:v>77</c:v>
                </c:pt>
                <c:pt idx="26">
                  <c:v>45</c:v>
                </c:pt>
                <c:pt idx="27">
                  <c:v>32</c:v>
                </c:pt>
                <c:pt idx="28">
                  <c:v>75</c:v>
                </c:pt>
                <c:pt idx="29">
                  <c:v>31</c:v>
                </c:pt>
                <c:pt idx="30">
                  <c:v>9</c:v>
                </c:pt>
                <c:pt idx="31">
                  <c:v>13</c:v>
                </c:pt>
                <c:pt idx="32">
                  <c:v>2</c:v>
                </c:pt>
                <c:pt idx="33">
                  <c:v>16</c:v>
                </c:pt>
                <c:pt idx="34">
                  <c:v>9</c:v>
                </c:pt>
                <c:pt idx="35">
                  <c:v>22</c:v>
                </c:pt>
                <c:pt idx="36">
                  <c:v>10</c:v>
                </c:pt>
                <c:pt idx="37">
                  <c:v>7</c:v>
                </c:pt>
                <c:pt idx="38">
                  <c:v>15</c:v>
                </c:pt>
                <c:pt idx="3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A-447B-8777-F0C5D21DB335}"/>
            </c:ext>
          </c:extLst>
        </c:ser>
        <c:ser>
          <c:idx val="1"/>
          <c:order val="3"/>
          <c:tx>
            <c:strRef>
              <c:f>'Raw Data'!$F$3</c:f>
              <c:strCache>
                <c:ptCount val="1"/>
                <c:pt idx="0">
                  <c:v>HOLDS</c:v>
                </c:pt>
              </c:strCache>
            </c:strRef>
          </c:tx>
          <c:spPr>
            <a:solidFill>
              <a:srgbClr val="E8B8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[0]!TerminalValues</c:f>
              <c:strCache>
                <c:ptCount val="40"/>
                <c:pt idx="0">
                  <c:v>Ccl-Colby, city of</c:v>
                </c:pt>
                <c:pt idx="1">
                  <c:v>Cc-Colby, twnshp of</c:v>
                </c:pt>
                <c:pt idx="2">
                  <c:v>Mcl-Holton, twnshp of</c:v>
                </c:pt>
                <c:pt idx="3">
                  <c:v>Mcl-Hull, twnshp of</c:v>
                </c:pt>
                <c:pt idx="4">
                  <c:v>Cc-Unity, twnshp of</c:v>
                </c:pt>
                <c:pt idx="5">
                  <c:v>Cc-Green Grove, twnshp of</c:v>
                </c:pt>
                <c:pt idx="6">
                  <c:v>Mcl-Colby, city of in MaraCnty</c:v>
                </c:pt>
                <c:pt idx="7">
                  <c:v>Ccl-Abbotsford, city of</c:v>
                </c:pt>
                <c:pt idx="8">
                  <c:v>Mcl-Frankfort, twnshp of</c:v>
                </c:pt>
                <c:pt idx="9">
                  <c:v>Ccl-Dorchester, village of</c:v>
                </c:pt>
                <c:pt idx="10">
                  <c:v>Ccl-Owen, city of</c:v>
                </c:pt>
                <c:pt idx="11">
                  <c:v>Cc-Mayville, twnshp of</c:v>
                </c:pt>
                <c:pt idx="12">
                  <c:v>Cc-Longwood, twnshp of</c:v>
                </c:pt>
                <c:pt idx="13">
                  <c:v>Cc-Unity, village of</c:v>
                </c:pt>
                <c:pt idx="14">
                  <c:v>Mcl-Johnson, twnshp of</c:v>
                </c:pt>
                <c:pt idx="15">
                  <c:v>Mcl-Unity, village of</c:v>
                </c:pt>
                <c:pt idx="16">
                  <c:v>Mcl-Brighton, twnshp of</c:v>
                </c:pt>
                <c:pt idx="17">
                  <c:v>Cc-Beaver, twnshp of</c:v>
                </c:pt>
                <c:pt idx="18">
                  <c:v>Mcl-Cassel, twnshp of</c:v>
                </c:pt>
                <c:pt idx="19">
                  <c:v>Cc-Withee, twnshp of</c:v>
                </c:pt>
                <c:pt idx="20">
                  <c:v>Cc-Loyal, twnshp of</c:v>
                </c:pt>
                <c:pt idx="21">
                  <c:v>Mcl-Bern, twnshp of</c:v>
                </c:pt>
                <c:pt idx="22">
                  <c:v>Tc-Holway, twnshp of</c:v>
                </c:pt>
                <c:pt idx="23">
                  <c:v>Mcl-Spencer, village of</c:v>
                </c:pt>
                <c:pt idx="24">
                  <c:v>Cc-Hoard, twnshp of</c:v>
                </c:pt>
                <c:pt idx="25">
                  <c:v>Wcl-Marshfield, city</c:v>
                </c:pt>
                <c:pt idx="26">
                  <c:v>Mcl-Athens, village of</c:v>
                </c:pt>
                <c:pt idx="27">
                  <c:v>Tcl-Stetsonville, village of</c:v>
                </c:pt>
                <c:pt idx="28">
                  <c:v>Mcl-Halsey, twnshp of</c:v>
                </c:pt>
                <c:pt idx="29">
                  <c:v>Tc-Little Black, twnshp of</c:v>
                </c:pt>
                <c:pt idx="30">
                  <c:v>Tcl-Medford, city of</c:v>
                </c:pt>
                <c:pt idx="31">
                  <c:v>Woc-Marshfield, twnshp of</c:v>
                </c:pt>
                <c:pt idx="32">
                  <c:v>Mcl-Marathon, twnshp of</c:v>
                </c:pt>
                <c:pt idx="33">
                  <c:v>Mcl-Abby, city of in MaraCnty</c:v>
                </c:pt>
                <c:pt idx="34">
                  <c:v>Tc-Rib Lake, twnshp of</c:v>
                </c:pt>
                <c:pt idx="35">
                  <c:v>Cc-Reseburg, twnshp of</c:v>
                </c:pt>
                <c:pt idx="36">
                  <c:v>Cc-Eaton, twnshp of</c:v>
                </c:pt>
                <c:pt idx="37">
                  <c:v>Mcl-Schofield, city of</c:v>
                </c:pt>
                <c:pt idx="38">
                  <c:v>Mcl-Wausau, city of</c:v>
                </c:pt>
                <c:pt idx="39">
                  <c:v>Cc-Warner, twnshp of</c:v>
                </c:pt>
              </c:strCache>
            </c:strRef>
          </c:cat>
          <c:val>
            <c:numRef>
              <c:f>[0]!HoldValues</c:f>
              <c:numCache>
                <c:formatCode>0</c:formatCode>
                <c:ptCount val="40"/>
                <c:pt idx="0">
                  <c:v>771</c:v>
                </c:pt>
                <c:pt idx="1">
                  <c:v>325</c:v>
                </c:pt>
                <c:pt idx="2">
                  <c:v>299</c:v>
                </c:pt>
                <c:pt idx="3">
                  <c:v>292</c:v>
                </c:pt>
                <c:pt idx="4">
                  <c:v>180</c:v>
                </c:pt>
                <c:pt idx="5">
                  <c:v>31</c:v>
                </c:pt>
                <c:pt idx="6">
                  <c:v>197</c:v>
                </c:pt>
                <c:pt idx="7">
                  <c:v>32</c:v>
                </c:pt>
                <c:pt idx="8">
                  <c:v>91</c:v>
                </c:pt>
                <c:pt idx="9">
                  <c:v>19</c:v>
                </c:pt>
                <c:pt idx="10">
                  <c:v>13</c:v>
                </c:pt>
                <c:pt idx="11">
                  <c:v>233</c:v>
                </c:pt>
                <c:pt idx="12">
                  <c:v>130</c:v>
                </c:pt>
                <c:pt idx="13">
                  <c:v>181</c:v>
                </c:pt>
                <c:pt idx="14">
                  <c:v>49</c:v>
                </c:pt>
                <c:pt idx="15">
                  <c:v>1</c:v>
                </c:pt>
                <c:pt idx="16">
                  <c:v>19</c:v>
                </c:pt>
                <c:pt idx="17">
                  <c:v>7</c:v>
                </c:pt>
                <c:pt idx="18">
                  <c:v>0</c:v>
                </c:pt>
                <c:pt idx="19">
                  <c:v>0</c:v>
                </c:pt>
                <c:pt idx="20">
                  <c:v>8</c:v>
                </c:pt>
                <c:pt idx="21">
                  <c:v>6</c:v>
                </c:pt>
                <c:pt idx="22">
                  <c:v>15</c:v>
                </c:pt>
                <c:pt idx="23">
                  <c:v>14</c:v>
                </c:pt>
                <c:pt idx="24">
                  <c:v>10</c:v>
                </c:pt>
                <c:pt idx="25">
                  <c:v>0</c:v>
                </c:pt>
                <c:pt idx="26">
                  <c:v>11</c:v>
                </c:pt>
                <c:pt idx="27">
                  <c:v>15</c:v>
                </c:pt>
                <c:pt idx="28">
                  <c:v>0</c:v>
                </c:pt>
                <c:pt idx="29">
                  <c:v>0</c:v>
                </c:pt>
                <c:pt idx="30">
                  <c:v>10</c:v>
                </c:pt>
                <c:pt idx="31">
                  <c:v>1</c:v>
                </c:pt>
                <c:pt idx="32">
                  <c:v>1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A-447B-8777-F0C5D21DB335}"/>
            </c:ext>
          </c:extLst>
        </c:ser>
        <c:ser>
          <c:idx val="6"/>
          <c:order val="4"/>
          <c:tx>
            <c:strRef>
              <c:f>'Raw Data'!$G$3</c:f>
              <c:strCache>
                <c:ptCount val="1"/>
                <c:pt idx="0">
                  <c:v>Hl/RECLL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[0]!TerminalValues</c:f>
              <c:strCache>
                <c:ptCount val="40"/>
                <c:pt idx="0">
                  <c:v>Ccl-Colby, city of</c:v>
                </c:pt>
                <c:pt idx="1">
                  <c:v>Cc-Colby, twnshp of</c:v>
                </c:pt>
                <c:pt idx="2">
                  <c:v>Mcl-Holton, twnshp of</c:v>
                </c:pt>
                <c:pt idx="3">
                  <c:v>Mcl-Hull, twnshp of</c:v>
                </c:pt>
                <c:pt idx="4">
                  <c:v>Cc-Unity, twnshp of</c:v>
                </c:pt>
                <c:pt idx="5">
                  <c:v>Cc-Green Grove, twnshp of</c:v>
                </c:pt>
                <c:pt idx="6">
                  <c:v>Mcl-Colby, city of in MaraCnty</c:v>
                </c:pt>
                <c:pt idx="7">
                  <c:v>Ccl-Abbotsford, city of</c:v>
                </c:pt>
                <c:pt idx="8">
                  <c:v>Mcl-Frankfort, twnshp of</c:v>
                </c:pt>
                <c:pt idx="9">
                  <c:v>Ccl-Dorchester, village of</c:v>
                </c:pt>
                <c:pt idx="10">
                  <c:v>Ccl-Owen, city of</c:v>
                </c:pt>
                <c:pt idx="11">
                  <c:v>Cc-Mayville, twnshp of</c:v>
                </c:pt>
                <c:pt idx="12">
                  <c:v>Cc-Longwood, twnshp of</c:v>
                </c:pt>
                <c:pt idx="13">
                  <c:v>Cc-Unity, village of</c:v>
                </c:pt>
                <c:pt idx="14">
                  <c:v>Mcl-Johnson, twnshp of</c:v>
                </c:pt>
                <c:pt idx="15">
                  <c:v>Mcl-Unity, village of</c:v>
                </c:pt>
                <c:pt idx="16">
                  <c:v>Mcl-Brighton, twnshp of</c:v>
                </c:pt>
                <c:pt idx="17">
                  <c:v>Cc-Beaver, twnshp of</c:v>
                </c:pt>
                <c:pt idx="18">
                  <c:v>Mcl-Cassel, twnshp of</c:v>
                </c:pt>
                <c:pt idx="19">
                  <c:v>Cc-Withee, twnshp of</c:v>
                </c:pt>
                <c:pt idx="20">
                  <c:v>Cc-Loyal, twnshp of</c:v>
                </c:pt>
                <c:pt idx="21">
                  <c:v>Mcl-Bern, twnshp of</c:v>
                </c:pt>
                <c:pt idx="22">
                  <c:v>Tc-Holway, twnshp of</c:v>
                </c:pt>
                <c:pt idx="23">
                  <c:v>Mcl-Spencer, village of</c:v>
                </c:pt>
                <c:pt idx="24">
                  <c:v>Cc-Hoard, twnshp of</c:v>
                </c:pt>
                <c:pt idx="25">
                  <c:v>Wcl-Marshfield, city</c:v>
                </c:pt>
                <c:pt idx="26">
                  <c:v>Mcl-Athens, village of</c:v>
                </c:pt>
                <c:pt idx="27">
                  <c:v>Tcl-Stetsonville, village of</c:v>
                </c:pt>
                <c:pt idx="28">
                  <c:v>Mcl-Halsey, twnshp of</c:v>
                </c:pt>
                <c:pt idx="29">
                  <c:v>Tc-Little Black, twnshp of</c:v>
                </c:pt>
                <c:pt idx="30">
                  <c:v>Tcl-Medford, city of</c:v>
                </c:pt>
                <c:pt idx="31">
                  <c:v>Woc-Marshfield, twnshp of</c:v>
                </c:pt>
                <c:pt idx="32">
                  <c:v>Mcl-Marathon, twnshp of</c:v>
                </c:pt>
                <c:pt idx="33">
                  <c:v>Mcl-Abby, city of in MaraCnty</c:v>
                </c:pt>
                <c:pt idx="34">
                  <c:v>Tc-Rib Lake, twnshp of</c:v>
                </c:pt>
                <c:pt idx="35">
                  <c:v>Cc-Reseburg, twnshp of</c:v>
                </c:pt>
                <c:pt idx="36">
                  <c:v>Cc-Eaton, twnshp of</c:v>
                </c:pt>
                <c:pt idx="37">
                  <c:v>Mcl-Schofield, city of</c:v>
                </c:pt>
                <c:pt idx="38">
                  <c:v>Mcl-Wausau, city of</c:v>
                </c:pt>
                <c:pt idx="39">
                  <c:v>Cc-Warner, twnshp of</c:v>
                </c:pt>
              </c:strCache>
            </c:strRef>
          </c:cat>
          <c:val>
            <c:numRef>
              <c:f>[0]!HoldNoRecallValues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4A-447B-8777-F0C5D21DB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4322544"/>
        <c:axId val="1"/>
      </c:barChart>
      <c:catAx>
        <c:axId val="2124322544"/>
        <c:scaling>
          <c:orientation val="minMax"/>
        </c:scaling>
        <c:delete val="0"/>
        <c:axPos val="l"/>
        <c:title>
          <c:tx>
            <c:strRef>
              <c:f>'Raw Data'!$A$3</c:f>
              <c:strCache>
                <c:ptCount val="1"/>
                <c:pt idx="0">
                  <c:v>PCODE4</c:v>
                </c:pt>
              </c:strCache>
            </c:strRef>
          </c:tx>
          <c:layout>
            <c:manualLayout>
              <c:xMode val="edge"/>
              <c:yMode val="edge"/>
              <c:x val="3.9757994814174594E-2"/>
              <c:y val="0.51742627345844494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Transactions</a:t>
                </a:r>
              </a:p>
            </c:rich>
          </c:tx>
          <c:layout>
            <c:manualLayout>
              <c:xMode val="edge"/>
              <c:yMode val="edge"/>
              <c:x val="0.29040622299049268"/>
              <c:y val="0.12265415549597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4322544"/>
        <c:crosses val="max"/>
        <c:crossBetween val="between"/>
      </c:valAx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424373379429565"/>
          <c:y val="0.9524128686327078"/>
          <c:w val="0.49438202247191015"/>
          <c:h val="2.1447721179624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Circulation Activity</a:t>
            </a:r>
          </a:p>
        </c:rich>
      </c:tx>
      <c:layout>
        <c:manualLayout>
          <c:xMode val="edge"/>
          <c:yMode val="edge"/>
          <c:x val="0.41687817258883247"/>
          <c:y val="1.9571295433364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238578680203"/>
          <c:y val="0.16868592730661697"/>
          <c:w val="0.82487309644670048"/>
          <c:h val="0.73252562907735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'Raw Data'!$B$3</c:f>
              <c:strCache>
                <c:ptCount val="1"/>
                <c:pt idx="0">
                  <c:v>CHKOUTS</c:v>
                </c:pt>
              </c:strCache>
            </c:strRef>
          </c:tx>
          <c:spPr>
            <a:solidFill>
              <a:srgbClr val="F5E39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'Raw Data'!$B$4</c:f>
              <c:numCache>
                <c:formatCode>0</c:formatCode>
                <c:ptCount val="1"/>
                <c:pt idx="0">
                  <c:v>45890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0-4E14-B462-671C313CC27A}"/>
            </c:ext>
          </c:extLst>
        </c:ser>
        <c:ser>
          <c:idx val="2"/>
          <c:order val="1"/>
          <c:tx>
            <c:strRef>
              <c:f>'Raw Data'!$C$3</c:f>
              <c:strCache>
                <c:ptCount val="1"/>
                <c:pt idx="0">
                  <c:v>CHKINS</c:v>
                </c:pt>
              </c:strCache>
            </c:strRef>
          </c:tx>
          <c:spPr>
            <a:solidFill>
              <a:srgbClr val="FCCFA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'Raw Data'!$C$4</c:f>
              <c:numCache>
                <c:formatCode>0</c:formatCode>
                <c:ptCount val="1"/>
                <c:pt idx="0">
                  <c:v>45104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0-4E14-B462-671C313CC27A}"/>
            </c:ext>
          </c:extLst>
        </c:ser>
        <c:ser>
          <c:idx val="3"/>
          <c:order val="2"/>
          <c:tx>
            <c:strRef>
              <c:f>'Raw Data'!$D$3</c:f>
              <c:strCache>
                <c:ptCount val="1"/>
                <c:pt idx="0">
                  <c:v>RENEWALS</c:v>
                </c:pt>
              </c:strCache>
            </c:strRef>
          </c:tx>
          <c:spPr>
            <a:solidFill>
              <a:srgbClr val="EBBFB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'Raw Data'!$D$4</c:f>
              <c:numCache>
                <c:formatCode>0</c:formatCode>
                <c:ptCount val="1"/>
                <c:pt idx="0">
                  <c:v>17328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C0-4E14-B462-671C313CC27A}"/>
            </c:ext>
          </c:extLst>
        </c:ser>
        <c:ser>
          <c:idx val="5"/>
          <c:order val="3"/>
          <c:tx>
            <c:strRef>
              <c:f>'Raw Data'!$F$3</c:f>
              <c:strCache>
                <c:ptCount val="1"/>
                <c:pt idx="0">
                  <c:v>HOLDS</c:v>
                </c:pt>
              </c:strCache>
            </c:strRef>
          </c:tx>
          <c:spPr>
            <a:solidFill>
              <a:srgbClr val="FFB3B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'Raw Data'!$F$4</c:f>
              <c:numCache>
                <c:formatCode>0</c:formatCode>
                <c:ptCount val="1"/>
                <c:pt idx="0">
                  <c:v>3019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C0-4E14-B462-671C313CC27A}"/>
            </c:ext>
          </c:extLst>
        </c:ser>
        <c:ser>
          <c:idx val="6"/>
          <c:order val="4"/>
          <c:tx>
            <c:strRef>
              <c:f>'Raw Data'!$G$3</c:f>
              <c:strCache>
                <c:ptCount val="1"/>
                <c:pt idx="0">
                  <c:v>Hl/RECLL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'Raw Data'!$G$4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C0-4E14-B462-671C313CC2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50"/>
        <c:axId val="1992644048"/>
        <c:axId val="1"/>
      </c:barChart>
      <c:catAx>
        <c:axId val="199264404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Transactions</a:t>
                </a:r>
              </a:p>
            </c:rich>
          </c:tx>
          <c:layout>
            <c:manualLayout>
              <c:xMode val="edge"/>
              <c:yMode val="edge"/>
              <c:x val="3.6802030456852791E-2"/>
              <c:y val="0.46505125815470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644048"/>
        <c:crosses val="autoZero"/>
        <c:crossBetween val="between"/>
      </c:valAx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979695431472083"/>
          <c:y val="0.92730661696178951"/>
          <c:w val="0.3629441624365482"/>
          <c:h val="2.9822926374650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sheetProtection content="1" objects="1"/>
  <pageMargins left="0.75" right="0.75" top="1" bottom="1" header="0.5" footer="0.5"/>
  <pageSetup orientation="portrait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sheetProtection content="1" objects="1"/>
  <pageMargins left="0.75" right="0.75" top="1" bottom="1" header="0.5" footer="0.5"/>
  <pageSetup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297386" cy="81207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2D93A7-6AD9-F25C-5273-DC5CD5AF53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0.81375</cdr:x>
      <cdr:y>0.07425</cdr:y>
    </cdr:from>
    <cdr:to>
      <cdr:x>0.82575</cdr:x>
      <cdr:y>0.099</cdr:y>
    </cdr:to>
    <cdr:sp macro="" textlink="">
      <cdr:nvSpPr>
        <cdr:cNvPr id="2050" name="Text Box 2">
          <a:extLst xmlns:a="http://schemas.openxmlformats.org/drawingml/2006/main">
            <a:ext uri="{FF2B5EF4-FFF2-40B4-BE49-F238E27FC236}">
              <a16:creationId xmlns:a16="http://schemas.microsoft.com/office/drawing/2014/main" id="{CD7BA895-6381-D04D-AD57-72F0F533AC1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4498" y="602965"/>
          <a:ext cx="75568" cy="200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0.1035</cdr:x>
      <cdr:y>0.059</cdr:y>
    </cdr:from>
    <cdr:to>
      <cdr:x>0.97225</cdr:x>
      <cdr:y>0.08375</cdr:y>
    </cdr:to>
    <cdr:sp macro="" textlink="'Raw Data'!$A$2">
      <cdr:nvSpPr>
        <cdr:cNvPr id="2051" name="Text Box 3">
          <a:extLst xmlns:a="http://schemas.openxmlformats.org/drawingml/2006/main">
            <a:ext uri="{FF2B5EF4-FFF2-40B4-BE49-F238E27FC236}">
              <a16:creationId xmlns:a16="http://schemas.microsoft.com/office/drawing/2014/main" id="{35115F99-6B19-9F6B-7F8C-AB931252D316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51779" y="479124"/>
          <a:ext cx="5470855" cy="20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7B6DC29-8CC6-44F2-9B09-F888C7707637}" type="TxLink">
            <a:rPr lang="en-US"/>
            <a:pPr algn="ctr" rtl="0">
              <a:defRPr sz="1000"/>
            </a:pPr>
            <a:t>110</a:t>
          </a:fld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71733" cy="4546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D11BEE-9F07-2602-326A-B87713A0E53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0.0695</cdr:x>
      <cdr:y>0.066</cdr:y>
    </cdr:from>
    <cdr:to>
      <cdr:x>0.9375</cdr:x>
      <cdr:y>0.1005</cdr:y>
    </cdr:to>
    <cdr:sp macro="" textlink="'Raw Data'!$A$2">
      <cdr:nvSpPr>
        <cdr:cNvPr id="28673" name="Text Box 1">
          <a:extLst xmlns:a="http://schemas.openxmlformats.org/drawingml/2006/main">
            <a:ext uri="{FF2B5EF4-FFF2-40B4-BE49-F238E27FC236}">
              <a16:creationId xmlns:a16="http://schemas.microsoft.com/office/drawing/2014/main" id="{FDA492C2-8F0B-57F1-F27E-5B0E5F5A7D51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96167" y="385452"/>
          <a:ext cx="7445655" cy="201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47CCF38-2DCB-4431-AFFD-8C6B4BFB807D}" type="TxLink">
            <a:rPr lang="en-US"/>
            <a:pPr algn="ctr" rtl="0">
              <a:defRPr sz="1000"/>
            </a:pPr>
            <a:t>110</a:t>
          </a:fld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P81"/>
  <sheetViews>
    <sheetView tabSelected="1" topLeftCell="A2" zoomScaleNormal="100" workbookViewId="0">
      <selection activeCell="D6" sqref="D6"/>
    </sheetView>
  </sheetViews>
  <sheetFormatPr defaultRowHeight="15.5" x14ac:dyDescent="0.35"/>
  <cols>
    <col min="1" max="1" width="15.4609375" style="2" customWidth="1"/>
    <col min="2" max="4" width="8.765625" style="8" bestFit="1" customWidth="1"/>
    <col min="6" max="6" width="20.765625" bestFit="1" customWidth="1"/>
    <col min="7" max="8" width="7.84375" bestFit="1" customWidth="1"/>
    <col min="10" max="250" width="8.84375" style="1" bestFit="1" customWidth="1"/>
    <col min="251" max="256" width="8.84375" customWidth="1"/>
  </cols>
  <sheetData>
    <row r="1" spans="1:9" s="3" customFormat="1" ht="36" customHeight="1" x14ac:dyDescent="0.55000000000000004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9" s="9" customFormat="1" ht="26.25" customHeight="1" x14ac:dyDescent="0.35">
      <c r="A2" s="66">
        <v>110</v>
      </c>
      <c r="B2" s="66"/>
      <c r="C2" s="66"/>
      <c r="D2" s="66"/>
      <c r="E2" s="66"/>
      <c r="F2" s="66"/>
      <c r="G2" s="66"/>
      <c r="H2" s="66"/>
      <c r="I2" s="66"/>
    </row>
    <row r="3" spans="1:9" s="4" customFormat="1" ht="36" customHeight="1" x14ac:dyDescent="0.35">
      <c r="A3" s="2" t="s">
        <v>1</v>
      </c>
      <c r="B3" s="8" t="s">
        <v>2</v>
      </c>
      <c r="C3" s="8" t="s">
        <v>4</v>
      </c>
      <c r="D3" s="8" t="s">
        <v>5</v>
      </c>
      <c r="E3"/>
      <c r="F3" s="10" t="s">
        <v>131</v>
      </c>
      <c r="G3" s="11"/>
      <c r="H3" s="12">
        <f>D81</f>
        <v>63218</v>
      </c>
      <c r="I3" s="13" t="s">
        <v>113</v>
      </c>
    </row>
    <row r="4" spans="1:9" x14ac:dyDescent="0.35">
      <c r="A4" s="39" t="s">
        <v>10</v>
      </c>
      <c r="B4" s="40">
        <v>1909</v>
      </c>
      <c r="C4" s="40">
        <v>653</v>
      </c>
      <c r="D4" s="40">
        <v>2562</v>
      </c>
      <c r="F4" s="14" t="s">
        <v>114</v>
      </c>
      <c r="G4" s="15"/>
      <c r="H4" s="16">
        <f>-D7</f>
        <v>-12438</v>
      </c>
      <c r="I4" s="17" t="s">
        <v>115</v>
      </c>
    </row>
    <row r="5" spans="1:9" x14ac:dyDescent="0.35">
      <c r="A5" s="47" t="s">
        <v>12</v>
      </c>
      <c r="B5" s="48">
        <v>430</v>
      </c>
      <c r="C5" s="48">
        <v>136</v>
      </c>
      <c r="D5" s="48">
        <v>566</v>
      </c>
      <c r="F5" s="14"/>
      <c r="G5" s="15"/>
      <c r="H5" s="16">
        <v>0</v>
      </c>
      <c r="I5" s="17" t="s">
        <v>116</v>
      </c>
    </row>
    <row r="6" spans="1:9" x14ac:dyDescent="0.35">
      <c r="A6" s="47" t="s">
        <v>14</v>
      </c>
      <c r="B6" s="48">
        <v>5562</v>
      </c>
      <c r="C6" s="48">
        <v>1090</v>
      </c>
      <c r="D6" s="76">
        <v>6652</v>
      </c>
      <c r="F6" s="14"/>
      <c r="G6" s="15"/>
      <c r="H6" s="16">
        <f>D77</f>
        <v>0</v>
      </c>
      <c r="I6" s="17" t="s">
        <v>117</v>
      </c>
    </row>
    <row r="7" spans="1:9" x14ac:dyDescent="0.35">
      <c r="A7" s="2" t="s">
        <v>16</v>
      </c>
      <c r="B7" s="8">
        <v>8714</v>
      </c>
      <c r="C7" s="8">
        <v>3724</v>
      </c>
      <c r="D7" s="8">
        <v>12438</v>
      </c>
      <c r="F7" s="14"/>
      <c r="G7" s="15"/>
      <c r="H7" s="16">
        <v>0</v>
      </c>
      <c r="I7" s="17" t="s">
        <v>118</v>
      </c>
    </row>
    <row r="8" spans="1:9" x14ac:dyDescent="0.35">
      <c r="A8" s="47" t="s">
        <v>18</v>
      </c>
      <c r="B8" s="48">
        <v>13</v>
      </c>
      <c r="C8" s="48">
        <v>14</v>
      </c>
      <c r="D8" s="48">
        <v>27</v>
      </c>
      <c r="F8" s="18"/>
      <c r="G8" s="18"/>
      <c r="H8" s="19">
        <f>SUM(H3:H7)</f>
        <v>50780</v>
      </c>
      <c r="I8" s="20"/>
    </row>
    <row r="9" spans="1:9" x14ac:dyDescent="0.35">
      <c r="A9" s="39" t="s">
        <v>20</v>
      </c>
      <c r="B9" s="40">
        <v>1180</v>
      </c>
      <c r="C9" s="40">
        <v>279</v>
      </c>
      <c r="D9" s="40">
        <v>1459</v>
      </c>
      <c r="F9" s="67" t="s">
        <v>119</v>
      </c>
      <c r="G9" s="68"/>
      <c r="H9" s="16"/>
      <c r="I9" s="20"/>
    </row>
    <row r="10" spans="1:9" x14ac:dyDescent="0.35">
      <c r="A10" s="47" t="s">
        <v>22</v>
      </c>
      <c r="B10" s="48">
        <v>60</v>
      </c>
      <c r="C10" s="48">
        <v>10</v>
      </c>
      <c r="D10" s="48">
        <v>70</v>
      </c>
      <c r="F10" s="21" t="s">
        <v>120</v>
      </c>
      <c r="G10" s="22">
        <f>SUM(D4,D9,D12,D16,D20,D24,D29)</f>
        <v>5539</v>
      </c>
      <c r="H10" s="23"/>
      <c r="I10" s="20"/>
    </row>
    <row r="11" spans="1:9" x14ac:dyDescent="0.35">
      <c r="A11" s="47" t="s">
        <v>24</v>
      </c>
      <c r="B11" s="48">
        <v>2841</v>
      </c>
      <c r="C11" s="48">
        <v>1112</v>
      </c>
      <c r="D11" s="48">
        <v>3953</v>
      </c>
      <c r="F11" s="24" t="s">
        <v>121</v>
      </c>
      <c r="G11" s="25">
        <f>SUM(D5:D6,D8,D10:D11,D13:D15,D17:D19,D21:D23,D25:D28)</f>
        <v>22167</v>
      </c>
      <c r="H11" s="20"/>
      <c r="I11" s="62"/>
    </row>
    <row r="12" spans="1:9" x14ac:dyDescent="0.35">
      <c r="A12" s="39" t="s">
        <v>26</v>
      </c>
      <c r="B12" s="40">
        <v>25</v>
      </c>
      <c r="C12" s="40">
        <v>7</v>
      </c>
      <c r="D12" s="40">
        <v>32</v>
      </c>
      <c r="F12" s="26" t="s">
        <v>122</v>
      </c>
      <c r="G12" s="27">
        <f>SUM(G10:G11)</f>
        <v>27706</v>
      </c>
      <c r="H12" s="20"/>
      <c r="I12" s="20"/>
    </row>
    <row r="13" spans="1:9" x14ac:dyDescent="0.35">
      <c r="A13" s="47" t="s">
        <v>27</v>
      </c>
      <c r="B13" s="48">
        <v>1</v>
      </c>
      <c r="C13" s="48">
        <v>0</v>
      </c>
      <c r="D13" s="48">
        <v>1</v>
      </c>
      <c r="F13" s="18"/>
      <c r="G13" s="18"/>
      <c r="H13" s="20"/>
      <c r="I13" s="20"/>
    </row>
    <row r="14" spans="1:9" x14ac:dyDescent="0.35">
      <c r="A14" s="47" t="s">
        <v>28</v>
      </c>
      <c r="B14" s="48">
        <v>231</v>
      </c>
      <c r="C14" s="48">
        <v>15</v>
      </c>
      <c r="D14" s="48">
        <v>246</v>
      </c>
      <c r="F14" s="18"/>
      <c r="G14" s="18"/>
      <c r="H14" s="20"/>
      <c r="I14" s="20"/>
    </row>
    <row r="15" spans="1:9" x14ac:dyDescent="0.35">
      <c r="A15" s="47" t="s">
        <v>30</v>
      </c>
      <c r="B15" s="48">
        <v>1</v>
      </c>
      <c r="C15" s="48">
        <v>0</v>
      </c>
      <c r="D15" s="48">
        <v>1</v>
      </c>
      <c r="F15" s="69" t="s">
        <v>123</v>
      </c>
      <c r="G15" s="70"/>
      <c r="H15" s="17" t="s">
        <v>132</v>
      </c>
      <c r="I15" s="28">
        <v>0</v>
      </c>
    </row>
    <row r="16" spans="1:9" x14ac:dyDescent="0.35">
      <c r="A16" s="39" t="s">
        <v>31</v>
      </c>
      <c r="B16" s="40">
        <v>29</v>
      </c>
      <c r="C16" s="40">
        <v>13</v>
      </c>
      <c r="D16" s="40">
        <v>42</v>
      </c>
      <c r="F16" s="21" t="s">
        <v>120</v>
      </c>
      <c r="G16" s="22">
        <f>SUM(D30,D32:D64,D72:D74)</f>
        <v>21926</v>
      </c>
      <c r="H16" s="20"/>
      <c r="I16" s="29"/>
    </row>
    <row r="17" spans="1:9" x14ac:dyDescent="0.35">
      <c r="A17" s="47" t="s">
        <v>32</v>
      </c>
      <c r="B17" s="48">
        <v>306</v>
      </c>
      <c r="C17" s="48">
        <v>115</v>
      </c>
      <c r="D17" s="48">
        <v>421</v>
      </c>
      <c r="F17" s="24" t="s">
        <v>121</v>
      </c>
      <c r="G17" s="25">
        <f>SUM(D31,D65:D71)</f>
        <v>739</v>
      </c>
      <c r="H17" s="17" t="s">
        <v>144</v>
      </c>
      <c r="I17" s="28">
        <f>SUM(D30)</f>
        <v>6</v>
      </c>
    </row>
    <row r="18" spans="1:9" x14ac:dyDescent="0.35">
      <c r="A18" s="47" t="s">
        <v>34</v>
      </c>
      <c r="B18" s="48">
        <v>937</v>
      </c>
      <c r="C18" s="48">
        <v>234</v>
      </c>
      <c r="D18" s="48">
        <v>1171</v>
      </c>
      <c r="F18" s="30" t="s">
        <v>122</v>
      </c>
      <c r="G18" s="31">
        <f>SUM(G16:G17)</f>
        <v>22665</v>
      </c>
      <c r="H18" s="20"/>
      <c r="I18" s="29"/>
    </row>
    <row r="19" spans="1:9" x14ac:dyDescent="0.35">
      <c r="A19" s="47" t="s">
        <v>36</v>
      </c>
      <c r="B19" s="48">
        <v>996</v>
      </c>
      <c r="C19" s="48">
        <v>263</v>
      </c>
      <c r="D19" s="48">
        <v>1259</v>
      </c>
      <c r="F19" s="18"/>
      <c r="G19" s="18"/>
      <c r="H19" s="17" t="s">
        <v>124</v>
      </c>
      <c r="I19" s="28">
        <f>SUM(D31)</f>
        <v>3</v>
      </c>
    </row>
    <row r="20" spans="1:9" x14ac:dyDescent="0.35">
      <c r="A20" s="39" t="s">
        <v>38</v>
      </c>
      <c r="B20" s="40">
        <v>1322</v>
      </c>
      <c r="C20" s="40">
        <v>57</v>
      </c>
      <c r="D20" s="40">
        <v>1379</v>
      </c>
      <c r="F20" s="18"/>
      <c r="G20" s="18"/>
      <c r="H20" s="20"/>
      <c r="I20" s="29"/>
    </row>
    <row r="21" spans="1:9" x14ac:dyDescent="0.35">
      <c r="A21" s="47" t="s">
        <v>39</v>
      </c>
      <c r="B21" s="48">
        <v>3</v>
      </c>
      <c r="C21" s="48">
        <v>0</v>
      </c>
      <c r="D21" s="48">
        <v>3</v>
      </c>
      <c r="F21" s="71" t="s">
        <v>125</v>
      </c>
      <c r="G21" s="72"/>
      <c r="H21" s="17" t="s">
        <v>126</v>
      </c>
      <c r="I21" s="28">
        <f>SUM(D32:D61)</f>
        <v>21589</v>
      </c>
    </row>
    <row r="22" spans="1:9" x14ac:dyDescent="0.35">
      <c r="A22" s="47" t="s">
        <v>40</v>
      </c>
      <c r="B22" s="48">
        <v>48</v>
      </c>
      <c r="C22" s="48">
        <v>22</v>
      </c>
      <c r="D22" s="48">
        <v>70</v>
      </c>
      <c r="F22" s="21" t="s">
        <v>120</v>
      </c>
      <c r="G22" s="22">
        <f>SUM(D76)</f>
        <v>294</v>
      </c>
      <c r="H22" s="20"/>
      <c r="I22" s="29"/>
    </row>
    <row r="23" spans="1:9" x14ac:dyDescent="0.35">
      <c r="A23" s="47" t="s">
        <v>41</v>
      </c>
      <c r="B23" s="48">
        <v>1</v>
      </c>
      <c r="C23" s="48">
        <v>0</v>
      </c>
      <c r="D23" s="48">
        <v>1</v>
      </c>
      <c r="F23" s="24" t="s">
        <v>121</v>
      </c>
      <c r="G23" s="25">
        <f>SUM(D78:D80)</f>
        <v>113</v>
      </c>
      <c r="H23" s="17" t="s">
        <v>127</v>
      </c>
      <c r="I23" s="28">
        <f>SUM(D62:D63)</f>
        <v>0</v>
      </c>
    </row>
    <row r="24" spans="1:9" x14ac:dyDescent="0.35">
      <c r="A24" s="39" t="s">
        <v>42</v>
      </c>
      <c r="B24" s="40">
        <v>9</v>
      </c>
      <c r="C24" s="40">
        <v>0</v>
      </c>
      <c r="D24" s="40">
        <v>9</v>
      </c>
      <c r="F24" s="32" t="s">
        <v>122</v>
      </c>
      <c r="G24" s="33">
        <f>SUM(G22:G23)</f>
        <v>407</v>
      </c>
      <c r="H24" s="20"/>
      <c r="I24" s="29"/>
    </row>
    <row r="25" spans="1:9" x14ac:dyDescent="0.35">
      <c r="A25" s="47" t="s">
        <v>43</v>
      </c>
      <c r="B25" s="48">
        <v>3784</v>
      </c>
      <c r="C25" s="48">
        <v>2279</v>
      </c>
      <c r="D25" s="48">
        <v>6063</v>
      </c>
      <c r="F25" s="18"/>
      <c r="G25" s="18"/>
      <c r="H25" s="17" t="s">
        <v>128</v>
      </c>
      <c r="I25" s="34">
        <f>SUM(D64:D74)</f>
        <v>1067</v>
      </c>
    </row>
    <row r="26" spans="1:9" x14ac:dyDescent="0.35">
      <c r="A26" s="47" t="s">
        <v>45</v>
      </c>
      <c r="B26" s="48">
        <v>815</v>
      </c>
      <c r="C26" s="48">
        <v>238</v>
      </c>
      <c r="D26" s="48">
        <v>1053</v>
      </c>
      <c r="F26" s="18"/>
      <c r="G26" s="18"/>
      <c r="H26" s="20"/>
      <c r="I26" s="29"/>
    </row>
    <row r="27" spans="1:9" x14ac:dyDescent="0.35">
      <c r="A27" s="47" t="s">
        <v>47</v>
      </c>
      <c r="B27" s="48">
        <v>37</v>
      </c>
      <c r="C27" s="48">
        <v>4</v>
      </c>
      <c r="D27" s="48">
        <v>41</v>
      </c>
      <c r="F27" s="73" t="s">
        <v>129</v>
      </c>
      <c r="G27" s="74"/>
      <c r="H27" s="20"/>
      <c r="I27" s="35">
        <f>SUM(I15,I17,I19,I21,I23,I25)</f>
        <v>22665</v>
      </c>
    </row>
    <row r="28" spans="1:9" x14ac:dyDescent="0.35">
      <c r="A28" s="47" t="s">
        <v>48</v>
      </c>
      <c r="B28" s="48">
        <v>452</v>
      </c>
      <c r="C28" s="48">
        <v>117</v>
      </c>
      <c r="D28" s="48">
        <v>569</v>
      </c>
      <c r="F28" s="21" t="s">
        <v>122</v>
      </c>
      <c r="G28" s="22">
        <f>SUM(D75)</f>
        <v>2</v>
      </c>
      <c r="H28" s="20"/>
      <c r="I28" s="20"/>
    </row>
    <row r="29" spans="1:9" x14ac:dyDescent="0.35">
      <c r="A29" s="39" t="s">
        <v>49</v>
      </c>
      <c r="B29" s="40">
        <v>36</v>
      </c>
      <c r="C29" s="40">
        <v>20</v>
      </c>
      <c r="D29" s="40">
        <v>56</v>
      </c>
      <c r="F29" s="36"/>
      <c r="G29" s="18"/>
      <c r="H29" s="20"/>
      <c r="I29" s="20"/>
    </row>
    <row r="30" spans="1:9" x14ac:dyDescent="0.35">
      <c r="A30" s="41" t="s">
        <v>50</v>
      </c>
      <c r="B30" s="42">
        <v>6</v>
      </c>
      <c r="C30" s="42">
        <v>0</v>
      </c>
      <c r="D30" s="42">
        <v>6</v>
      </c>
      <c r="F30" s="18"/>
      <c r="G30" s="18"/>
      <c r="H30" s="20"/>
      <c r="I30" s="20"/>
    </row>
    <row r="31" spans="1:9" x14ac:dyDescent="0.35">
      <c r="A31" s="49" t="s">
        <v>51</v>
      </c>
      <c r="B31" s="50">
        <v>3</v>
      </c>
      <c r="C31" s="50">
        <v>0</v>
      </c>
      <c r="D31" s="50">
        <v>3</v>
      </c>
      <c r="F31" s="63" t="s">
        <v>130</v>
      </c>
      <c r="G31" s="64"/>
      <c r="H31" s="20"/>
      <c r="I31" s="20"/>
    </row>
    <row r="32" spans="1:9" x14ac:dyDescent="0.35">
      <c r="A32" s="41" t="s">
        <v>52</v>
      </c>
      <c r="B32" s="42">
        <v>62</v>
      </c>
      <c r="C32" s="42">
        <v>16</v>
      </c>
      <c r="D32" s="42">
        <v>78</v>
      </c>
      <c r="F32" s="21" t="s">
        <v>122</v>
      </c>
      <c r="G32" s="22">
        <v>0</v>
      </c>
      <c r="H32" s="17"/>
      <c r="I32" s="20"/>
    </row>
    <row r="33" spans="1:9" x14ac:dyDescent="0.35">
      <c r="A33" s="41" t="s">
        <v>53</v>
      </c>
      <c r="B33" s="42">
        <v>171</v>
      </c>
      <c r="C33" s="42">
        <v>45</v>
      </c>
      <c r="D33" s="42">
        <v>216</v>
      </c>
      <c r="F33" s="18"/>
      <c r="G33" s="37"/>
      <c r="H33" s="20"/>
    </row>
    <row r="34" spans="1:9" x14ac:dyDescent="0.35">
      <c r="A34" s="41" t="s">
        <v>54</v>
      </c>
      <c r="B34" s="42">
        <v>357</v>
      </c>
      <c r="C34" s="42">
        <v>91</v>
      </c>
      <c r="D34" s="42">
        <v>448</v>
      </c>
      <c r="F34" s="18"/>
      <c r="G34" s="38">
        <f>SUM(G12,G18,G24,G28,G32)</f>
        <v>50780</v>
      </c>
      <c r="H34" s="20"/>
    </row>
    <row r="35" spans="1:9" x14ac:dyDescent="0.35">
      <c r="A35" s="41" t="s">
        <v>55</v>
      </c>
      <c r="B35" s="42">
        <v>586</v>
      </c>
      <c r="C35" s="42">
        <v>93</v>
      </c>
      <c r="D35" s="42">
        <v>679</v>
      </c>
      <c r="H35" s="20"/>
    </row>
    <row r="36" spans="1:9" x14ac:dyDescent="0.35">
      <c r="A36" s="41" t="s">
        <v>57</v>
      </c>
      <c r="B36" s="42">
        <v>338</v>
      </c>
      <c r="C36" s="42">
        <v>399</v>
      </c>
      <c r="D36" s="42">
        <v>737</v>
      </c>
      <c r="H36" s="20"/>
    </row>
    <row r="37" spans="1:9" x14ac:dyDescent="0.35">
      <c r="A37" s="41" t="s">
        <v>58</v>
      </c>
      <c r="B37" s="42">
        <v>5</v>
      </c>
      <c r="C37" s="42">
        <v>2</v>
      </c>
      <c r="D37" s="42">
        <v>7</v>
      </c>
      <c r="F37" s="21" t="s">
        <v>133</v>
      </c>
      <c r="G37" s="53"/>
      <c r="H37" s="54"/>
    </row>
    <row r="38" spans="1:9" x14ac:dyDescent="0.35">
      <c r="A38" s="41" t="s">
        <v>59</v>
      </c>
      <c r="B38" s="42">
        <v>2196</v>
      </c>
      <c r="C38" s="42">
        <v>665</v>
      </c>
      <c r="D38" s="75">
        <v>2861</v>
      </c>
      <c r="F38" s="21" t="s">
        <v>134</v>
      </c>
      <c r="G38" s="53"/>
      <c r="H38" s="54"/>
    </row>
    <row r="39" spans="1:9" x14ac:dyDescent="0.35">
      <c r="A39" s="41" t="s">
        <v>61</v>
      </c>
      <c r="B39" s="42">
        <v>17</v>
      </c>
      <c r="C39" s="42">
        <v>11</v>
      </c>
      <c r="D39" s="42">
        <v>28</v>
      </c>
      <c r="F39" s="21"/>
      <c r="G39" s="53"/>
      <c r="H39" s="54"/>
    </row>
    <row r="40" spans="1:9" x14ac:dyDescent="0.35">
      <c r="A40" s="41" t="s">
        <v>62</v>
      </c>
      <c r="B40" s="42">
        <v>3</v>
      </c>
      <c r="C40" s="42">
        <v>1</v>
      </c>
      <c r="D40" s="42">
        <v>4</v>
      </c>
      <c r="F40" s="55" t="s">
        <v>119</v>
      </c>
      <c r="G40" s="56" t="s">
        <v>135</v>
      </c>
      <c r="H40" s="54"/>
    </row>
    <row r="41" spans="1:9" x14ac:dyDescent="0.35">
      <c r="A41" s="41" t="s">
        <v>63</v>
      </c>
      <c r="B41" s="42">
        <v>975</v>
      </c>
      <c r="C41" s="42">
        <v>976</v>
      </c>
      <c r="D41" s="42">
        <v>1951</v>
      </c>
      <c r="F41" s="32" t="s">
        <v>136</v>
      </c>
      <c r="G41" s="57">
        <f>SUM(D78)</f>
        <v>3</v>
      </c>
      <c r="H41" s="54"/>
    </row>
    <row r="42" spans="1:9" x14ac:dyDescent="0.35">
      <c r="A42" s="41" t="s">
        <v>65</v>
      </c>
      <c r="B42" s="42">
        <v>133</v>
      </c>
      <c r="C42" s="42">
        <v>75</v>
      </c>
      <c r="D42" s="42">
        <v>208</v>
      </c>
      <c r="F42" s="32" t="s">
        <v>137</v>
      </c>
      <c r="G42" s="57" t="s">
        <v>143</v>
      </c>
      <c r="H42" s="54"/>
    </row>
    <row r="43" spans="1:9" x14ac:dyDescent="0.35">
      <c r="A43" s="41" t="s">
        <v>67</v>
      </c>
      <c r="B43" s="42">
        <v>4100</v>
      </c>
      <c r="C43" s="42">
        <v>2086</v>
      </c>
      <c r="D43" s="42">
        <v>6186</v>
      </c>
      <c r="F43" s="32" t="s">
        <v>138</v>
      </c>
      <c r="G43" s="57" t="s">
        <v>143</v>
      </c>
      <c r="H43" s="20"/>
    </row>
    <row r="44" spans="1:9" x14ac:dyDescent="0.35">
      <c r="A44" s="41" t="s">
        <v>69</v>
      </c>
      <c r="B44" s="42">
        <v>4258</v>
      </c>
      <c r="C44" s="42">
        <v>1593</v>
      </c>
      <c r="D44" s="75">
        <v>5851</v>
      </c>
      <c r="F44" s="30" t="s">
        <v>139</v>
      </c>
      <c r="G44" s="58" t="s">
        <v>143</v>
      </c>
      <c r="H44" s="20"/>
    </row>
    <row r="45" spans="1:9" x14ac:dyDescent="0.35">
      <c r="A45" s="41" t="s">
        <v>71</v>
      </c>
      <c r="B45" s="42">
        <v>635</v>
      </c>
      <c r="C45" s="42">
        <v>332</v>
      </c>
      <c r="D45" s="42">
        <v>967</v>
      </c>
      <c r="F45" s="30" t="s">
        <v>140</v>
      </c>
      <c r="G45" s="58">
        <f>SUM(D65:D71)</f>
        <v>736</v>
      </c>
      <c r="H45" s="17"/>
    </row>
    <row r="46" spans="1:9" x14ac:dyDescent="0.35">
      <c r="A46" s="41" t="s">
        <v>73</v>
      </c>
      <c r="B46" s="42">
        <v>72</v>
      </c>
      <c r="C46" s="42">
        <v>2</v>
      </c>
      <c r="D46" s="42">
        <v>74</v>
      </c>
      <c r="F46" s="32" t="s">
        <v>141</v>
      </c>
      <c r="G46" s="59">
        <f>SUM(D79:D80)</f>
        <v>110</v>
      </c>
      <c r="H46" s="17"/>
      <c r="I46" s="20"/>
    </row>
    <row r="47" spans="1:9" x14ac:dyDescent="0.35">
      <c r="A47" s="41" t="s">
        <v>74</v>
      </c>
      <c r="B47" s="42">
        <v>2</v>
      </c>
      <c r="C47" s="42">
        <v>1</v>
      </c>
      <c r="D47" s="42">
        <v>3</v>
      </c>
      <c r="F47" s="21"/>
      <c r="G47" s="60">
        <f>SUM(G41:G46)</f>
        <v>849</v>
      </c>
      <c r="H47" s="61">
        <f>SUM(G11,G17,G23)- SUM(D5:D6,D8,D10:D11,D13:D15,D17:D19,D21:D23,D25:D28,D31)</f>
        <v>849</v>
      </c>
      <c r="I47" s="17" t="s">
        <v>142</v>
      </c>
    </row>
    <row r="48" spans="1:9" x14ac:dyDescent="0.35">
      <c r="A48" s="41" t="s">
        <v>75</v>
      </c>
      <c r="B48" s="42">
        <v>6</v>
      </c>
      <c r="C48" s="42">
        <v>1</v>
      </c>
      <c r="D48" s="42">
        <v>7</v>
      </c>
    </row>
    <row r="49" spans="1:4" x14ac:dyDescent="0.35">
      <c r="A49" s="41" t="s">
        <v>76</v>
      </c>
      <c r="B49" s="42">
        <v>22</v>
      </c>
      <c r="C49" s="42">
        <v>6</v>
      </c>
      <c r="D49" s="42">
        <v>28</v>
      </c>
    </row>
    <row r="50" spans="1:4" x14ac:dyDescent="0.35">
      <c r="A50" s="41" t="s">
        <v>77</v>
      </c>
      <c r="B50" s="42">
        <v>1</v>
      </c>
      <c r="C50" s="42">
        <v>0</v>
      </c>
      <c r="D50" s="42">
        <v>1</v>
      </c>
    </row>
    <row r="51" spans="1:4" x14ac:dyDescent="0.35">
      <c r="A51" s="41" t="s">
        <v>78</v>
      </c>
      <c r="B51" s="42">
        <v>20</v>
      </c>
      <c r="C51" s="42">
        <v>9</v>
      </c>
      <c r="D51" s="42">
        <v>29</v>
      </c>
    </row>
    <row r="52" spans="1:4" x14ac:dyDescent="0.35">
      <c r="A52" s="41" t="s">
        <v>79</v>
      </c>
      <c r="B52" s="42">
        <v>45</v>
      </c>
      <c r="C52" s="42">
        <v>7</v>
      </c>
      <c r="D52" s="42">
        <v>52</v>
      </c>
    </row>
    <row r="53" spans="1:4" x14ac:dyDescent="0.35">
      <c r="A53" s="41" t="s">
        <v>80</v>
      </c>
      <c r="B53" s="42">
        <v>237</v>
      </c>
      <c r="C53" s="42">
        <v>51</v>
      </c>
      <c r="D53" s="42">
        <v>288</v>
      </c>
    </row>
    <row r="54" spans="1:4" x14ac:dyDescent="0.35">
      <c r="A54" s="41" t="s">
        <v>81</v>
      </c>
      <c r="B54" s="42">
        <v>21</v>
      </c>
      <c r="C54" s="42">
        <v>19</v>
      </c>
      <c r="D54" s="42">
        <v>40</v>
      </c>
    </row>
    <row r="55" spans="1:4" x14ac:dyDescent="0.35">
      <c r="A55" s="41" t="s">
        <v>82</v>
      </c>
      <c r="B55" s="42">
        <v>19</v>
      </c>
      <c r="C55" s="42">
        <v>0</v>
      </c>
      <c r="D55" s="42">
        <v>19</v>
      </c>
    </row>
    <row r="56" spans="1:4" x14ac:dyDescent="0.35">
      <c r="A56" s="41" t="s">
        <v>83</v>
      </c>
      <c r="B56" s="42">
        <v>0</v>
      </c>
      <c r="C56" s="42">
        <v>0</v>
      </c>
      <c r="D56" s="42">
        <v>0</v>
      </c>
    </row>
    <row r="57" spans="1:4" x14ac:dyDescent="0.35">
      <c r="A57" s="41" t="s">
        <v>84</v>
      </c>
      <c r="B57" s="42">
        <v>3</v>
      </c>
      <c r="C57" s="42">
        <v>0</v>
      </c>
      <c r="D57" s="42">
        <v>3</v>
      </c>
    </row>
    <row r="58" spans="1:4" x14ac:dyDescent="0.35">
      <c r="A58" s="41" t="s">
        <v>85</v>
      </c>
      <c r="B58" s="42">
        <v>698</v>
      </c>
      <c r="C58" s="42">
        <v>43</v>
      </c>
      <c r="D58" s="42">
        <v>741</v>
      </c>
    </row>
    <row r="59" spans="1:4" x14ac:dyDescent="0.35">
      <c r="A59" s="41" t="s">
        <v>87</v>
      </c>
      <c r="B59" s="42">
        <v>36</v>
      </c>
      <c r="C59" s="42">
        <v>15</v>
      </c>
      <c r="D59" s="42">
        <v>51</v>
      </c>
    </row>
    <row r="60" spans="1:4" x14ac:dyDescent="0.35">
      <c r="A60" s="41" t="s">
        <v>88</v>
      </c>
      <c r="B60" s="42">
        <v>0</v>
      </c>
      <c r="C60" s="42">
        <v>0</v>
      </c>
      <c r="D60" s="42">
        <v>0</v>
      </c>
    </row>
    <row r="61" spans="1:4" x14ac:dyDescent="0.35">
      <c r="A61" s="41" t="s">
        <v>89</v>
      </c>
      <c r="B61" s="42">
        <v>32</v>
      </c>
      <c r="C61" s="42">
        <v>0</v>
      </c>
      <c r="D61" s="42">
        <v>32</v>
      </c>
    </row>
    <row r="62" spans="1:4" x14ac:dyDescent="0.35">
      <c r="A62" s="41" t="s">
        <v>90</v>
      </c>
      <c r="B62" s="42">
        <v>0</v>
      </c>
      <c r="C62" s="42">
        <v>0</v>
      </c>
      <c r="D62" s="42">
        <v>0</v>
      </c>
    </row>
    <row r="63" spans="1:4" x14ac:dyDescent="0.35">
      <c r="A63" s="41" t="s">
        <v>91</v>
      </c>
      <c r="B63" s="42">
        <v>0</v>
      </c>
      <c r="C63" s="42">
        <v>0</v>
      </c>
      <c r="D63" s="42">
        <v>0</v>
      </c>
    </row>
    <row r="64" spans="1:4" x14ac:dyDescent="0.35">
      <c r="A64" s="41" t="s">
        <v>92</v>
      </c>
      <c r="B64" s="42">
        <v>113</v>
      </c>
      <c r="C64" s="42">
        <v>9</v>
      </c>
      <c r="D64" s="42">
        <v>122</v>
      </c>
    </row>
    <row r="65" spans="1:4" x14ac:dyDescent="0.35">
      <c r="A65" s="49" t="s">
        <v>93</v>
      </c>
      <c r="B65" s="50">
        <v>10</v>
      </c>
      <c r="C65" s="50">
        <v>2</v>
      </c>
      <c r="D65" s="50">
        <v>12</v>
      </c>
    </row>
    <row r="66" spans="1:4" x14ac:dyDescent="0.35">
      <c r="A66" s="49" t="s">
        <v>94</v>
      </c>
      <c r="B66" s="50">
        <v>24</v>
      </c>
      <c r="C66" s="50">
        <v>2</v>
      </c>
      <c r="D66" s="50">
        <v>26</v>
      </c>
    </row>
    <row r="67" spans="1:4" x14ac:dyDescent="0.35">
      <c r="A67" s="49" t="s">
        <v>95</v>
      </c>
      <c r="B67" s="50">
        <v>1</v>
      </c>
      <c r="C67" s="50">
        <v>0</v>
      </c>
      <c r="D67" s="50">
        <v>1</v>
      </c>
    </row>
    <row r="68" spans="1:4" x14ac:dyDescent="0.35">
      <c r="A68" s="49" t="s">
        <v>96</v>
      </c>
      <c r="B68" s="50">
        <v>269</v>
      </c>
      <c r="C68" s="50">
        <v>200</v>
      </c>
      <c r="D68" s="50">
        <v>469</v>
      </c>
    </row>
    <row r="69" spans="1:4" x14ac:dyDescent="0.35">
      <c r="A69" s="49" t="s">
        <v>98</v>
      </c>
      <c r="B69" s="50">
        <v>131</v>
      </c>
      <c r="C69" s="50">
        <v>31</v>
      </c>
      <c r="D69" s="50">
        <v>162</v>
      </c>
    </row>
    <row r="70" spans="1:4" x14ac:dyDescent="0.35">
      <c r="A70" s="49" t="s">
        <v>99</v>
      </c>
      <c r="B70" s="50">
        <v>9</v>
      </c>
      <c r="C70" s="50">
        <v>0</v>
      </c>
      <c r="D70" s="50">
        <v>9</v>
      </c>
    </row>
    <row r="71" spans="1:4" x14ac:dyDescent="0.35">
      <c r="A71" s="49" t="s">
        <v>100</v>
      </c>
      <c r="B71" s="50">
        <v>48</v>
      </c>
      <c r="C71" s="50">
        <v>9</v>
      </c>
      <c r="D71" s="50">
        <v>57</v>
      </c>
    </row>
    <row r="72" spans="1:4" x14ac:dyDescent="0.35">
      <c r="A72" s="41" t="s">
        <v>101</v>
      </c>
      <c r="B72" s="42">
        <v>10</v>
      </c>
      <c r="C72" s="42">
        <v>0</v>
      </c>
      <c r="D72" s="42">
        <v>10</v>
      </c>
    </row>
    <row r="73" spans="1:4" x14ac:dyDescent="0.35">
      <c r="A73" s="41" t="s">
        <v>102</v>
      </c>
      <c r="B73" s="42">
        <v>11</v>
      </c>
      <c r="C73" s="42">
        <v>4</v>
      </c>
      <c r="D73" s="42">
        <v>15</v>
      </c>
    </row>
    <row r="74" spans="1:4" x14ac:dyDescent="0.35">
      <c r="A74" s="41" t="s">
        <v>103</v>
      </c>
      <c r="B74" s="42">
        <v>152</v>
      </c>
      <c r="C74" s="42">
        <v>32</v>
      </c>
      <c r="D74" s="42">
        <v>184</v>
      </c>
    </row>
    <row r="75" spans="1:4" x14ac:dyDescent="0.35">
      <c r="A75" s="43" t="s">
        <v>105</v>
      </c>
      <c r="B75" s="44">
        <v>2</v>
      </c>
      <c r="C75" s="44">
        <v>0</v>
      </c>
      <c r="D75" s="44">
        <v>2</v>
      </c>
    </row>
    <row r="76" spans="1:4" x14ac:dyDescent="0.35">
      <c r="A76" s="45" t="s">
        <v>106</v>
      </c>
      <c r="B76" s="46">
        <v>217</v>
      </c>
      <c r="C76" s="46">
        <v>77</v>
      </c>
      <c r="D76" s="46">
        <v>294</v>
      </c>
    </row>
    <row r="77" spans="1:4" x14ac:dyDescent="0.35">
      <c r="A77" s="2" t="s">
        <v>107</v>
      </c>
      <c r="B77" s="8">
        <v>0</v>
      </c>
      <c r="C77" s="8">
        <v>0</v>
      </c>
      <c r="D77" s="8">
        <v>0</v>
      </c>
    </row>
    <row r="78" spans="1:4" x14ac:dyDescent="0.35">
      <c r="A78" s="51" t="s">
        <v>108</v>
      </c>
      <c r="B78" s="52">
        <v>3</v>
      </c>
      <c r="C78" s="52">
        <v>0</v>
      </c>
      <c r="D78" s="52">
        <v>3</v>
      </c>
    </row>
    <row r="79" spans="1:4" x14ac:dyDescent="0.35">
      <c r="A79" s="51" t="s">
        <v>109</v>
      </c>
      <c r="B79" s="52">
        <v>8</v>
      </c>
      <c r="C79" s="52">
        <v>8</v>
      </c>
      <c r="D79" s="52">
        <v>16</v>
      </c>
    </row>
    <row r="80" spans="1:4" x14ac:dyDescent="0.35">
      <c r="A80" s="51" t="s">
        <v>110</v>
      </c>
      <c r="B80" s="52">
        <v>81</v>
      </c>
      <c r="C80" s="52">
        <v>13</v>
      </c>
      <c r="D80" s="52">
        <v>94</v>
      </c>
    </row>
    <row r="81" spans="1:4" x14ac:dyDescent="0.35">
      <c r="A81" s="2" t="s">
        <v>111</v>
      </c>
      <c r="B81" s="8">
        <v>45890</v>
      </c>
      <c r="C81" s="8">
        <v>17328</v>
      </c>
      <c r="D81" s="8">
        <v>63218</v>
      </c>
    </row>
  </sheetData>
  <mergeCells count="7">
    <mergeCell ref="F31:G31"/>
    <mergeCell ref="A1:I1"/>
    <mergeCell ref="A2:I2"/>
    <mergeCell ref="F9:G9"/>
    <mergeCell ref="F15:G15"/>
    <mergeCell ref="F21:G21"/>
    <mergeCell ref="F27:G27"/>
  </mergeCells>
  <printOptions horizontalCentered="1"/>
  <pageMargins left="0.75" right="0.75" top="1" bottom="1" header="0.5" footer="0.5"/>
  <pageSetup scale="79" fitToHeight="0" orientation="landscape" useFirstPageNumber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V81"/>
  <sheetViews>
    <sheetView zoomScaleNormal="100" workbookViewId="0"/>
  </sheetViews>
  <sheetFormatPr defaultRowHeight="15.5" x14ac:dyDescent="0.35"/>
  <cols>
    <col min="1" max="1" width="21.4609375" style="2" bestFit="1" customWidth="1"/>
    <col min="2" max="8" width="8.84375" style="6" bestFit="1" customWidth="1"/>
    <col min="9" max="9" width="8.84375" style="7" bestFit="1" customWidth="1"/>
    <col min="10" max="256" width="8.84375" style="1" bestFit="1" customWidth="1"/>
  </cols>
  <sheetData>
    <row r="1" spans="1:9" s="1" customFormat="1" ht="13.5" x14ac:dyDescent="0.3">
      <c r="A1" s="2" t="s">
        <v>0</v>
      </c>
      <c r="B1" s="5"/>
      <c r="C1" s="5"/>
      <c r="D1" s="5"/>
      <c r="E1" s="5"/>
      <c r="F1" s="5"/>
      <c r="G1" s="5"/>
      <c r="H1" s="5"/>
      <c r="I1" s="5"/>
    </row>
    <row r="2" spans="1:9" s="1" customFormat="1" ht="13.5" x14ac:dyDescent="0.3">
      <c r="A2" s="2">
        <v>110</v>
      </c>
      <c r="B2" s="5"/>
      <c r="C2" s="5"/>
      <c r="D2" s="5"/>
      <c r="E2" s="5"/>
      <c r="F2" s="5"/>
      <c r="G2" s="5"/>
      <c r="H2" s="5"/>
      <c r="I2" s="5"/>
    </row>
    <row r="3" spans="1:9" s="1" customFormat="1" ht="13.5" x14ac:dyDescent="0.3">
      <c r="A3" s="2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 s="1" customFormat="1" ht="13.5" x14ac:dyDescent="0.3">
      <c r="A4" s="2" t="s">
        <v>111</v>
      </c>
      <c r="B4" s="6">
        <v>45890</v>
      </c>
      <c r="C4" s="6">
        <v>45104</v>
      </c>
      <c r="D4" s="6">
        <v>17328</v>
      </c>
      <c r="E4" s="6">
        <v>63218</v>
      </c>
      <c r="F4" s="6">
        <v>3019</v>
      </c>
      <c r="G4" s="6">
        <v>0</v>
      </c>
      <c r="H4" s="6">
        <v>111341</v>
      </c>
      <c r="I4" s="7" t="s">
        <v>112</v>
      </c>
    </row>
    <row r="5" spans="1:9" x14ac:dyDescent="0.35">
      <c r="A5" s="2" t="s">
        <v>16</v>
      </c>
      <c r="B5" s="6">
        <v>8714</v>
      </c>
      <c r="C5" s="6">
        <v>8724</v>
      </c>
      <c r="D5" s="6">
        <v>3724</v>
      </c>
      <c r="E5" s="6">
        <v>12438</v>
      </c>
      <c r="F5" s="6">
        <v>771</v>
      </c>
      <c r="G5" s="6">
        <v>0</v>
      </c>
      <c r="H5" s="6">
        <v>21933</v>
      </c>
      <c r="I5" s="7" t="s">
        <v>17</v>
      </c>
    </row>
    <row r="6" spans="1:9" x14ac:dyDescent="0.35">
      <c r="A6" s="2" t="s">
        <v>14</v>
      </c>
      <c r="B6" s="6">
        <v>5562</v>
      </c>
      <c r="C6" s="6">
        <v>5546</v>
      </c>
      <c r="D6" s="6">
        <v>1090</v>
      </c>
      <c r="E6" s="6">
        <v>6652</v>
      </c>
      <c r="F6" s="6">
        <v>325</v>
      </c>
      <c r="G6" s="6">
        <v>0</v>
      </c>
      <c r="H6" s="6">
        <v>12523</v>
      </c>
      <c r="I6" s="7" t="s">
        <v>15</v>
      </c>
    </row>
    <row r="7" spans="1:9" x14ac:dyDescent="0.35">
      <c r="A7" s="2" t="s">
        <v>67</v>
      </c>
      <c r="B7" s="6">
        <v>4100</v>
      </c>
      <c r="C7" s="6">
        <v>4113</v>
      </c>
      <c r="D7" s="6">
        <v>2086</v>
      </c>
      <c r="E7" s="6">
        <v>6186</v>
      </c>
      <c r="F7" s="6">
        <v>299</v>
      </c>
      <c r="G7" s="6">
        <v>0</v>
      </c>
      <c r="H7" s="6">
        <v>10598</v>
      </c>
      <c r="I7" s="7" t="s">
        <v>68</v>
      </c>
    </row>
    <row r="8" spans="1:9" x14ac:dyDescent="0.35">
      <c r="A8" s="2" t="s">
        <v>69</v>
      </c>
      <c r="B8" s="6">
        <v>4258</v>
      </c>
      <c r="C8" s="6">
        <v>4163</v>
      </c>
      <c r="D8" s="6">
        <v>1593</v>
      </c>
      <c r="E8" s="6">
        <v>5851</v>
      </c>
      <c r="F8" s="6">
        <v>292</v>
      </c>
      <c r="G8" s="6">
        <v>0</v>
      </c>
      <c r="H8" s="6">
        <v>10306</v>
      </c>
      <c r="I8" s="7" t="s">
        <v>70</v>
      </c>
    </row>
    <row r="9" spans="1:9" x14ac:dyDescent="0.35">
      <c r="A9" s="2" t="s">
        <v>43</v>
      </c>
      <c r="B9" s="6">
        <v>3784</v>
      </c>
      <c r="C9" s="6">
        <v>3846</v>
      </c>
      <c r="D9" s="6">
        <v>2279</v>
      </c>
      <c r="E9" s="6">
        <v>6063</v>
      </c>
      <c r="F9" s="6">
        <v>180</v>
      </c>
      <c r="G9" s="6">
        <v>0</v>
      </c>
      <c r="H9" s="6">
        <v>10089</v>
      </c>
      <c r="I9" s="7" t="s">
        <v>44</v>
      </c>
    </row>
    <row r="10" spans="1:9" x14ac:dyDescent="0.35">
      <c r="A10" s="2" t="s">
        <v>24</v>
      </c>
      <c r="B10" s="6">
        <v>2841</v>
      </c>
      <c r="C10" s="6">
        <v>2853</v>
      </c>
      <c r="D10" s="6">
        <v>1112</v>
      </c>
      <c r="E10" s="6">
        <v>3953</v>
      </c>
      <c r="F10" s="6">
        <v>31</v>
      </c>
      <c r="G10" s="6">
        <v>0</v>
      </c>
      <c r="H10" s="6">
        <v>6837</v>
      </c>
      <c r="I10" s="7" t="s">
        <v>25</v>
      </c>
    </row>
    <row r="11" spans="1:9" x14ac:dyDescent="0.35">
      <c r="A11" s="2" t="s">
        <v>59</v>
      </c>
      <c r="B11" s="6">
        <v>2196</v>
      </c>
      <c r="C11" s="6">
        <v>2215</v>
      </c>
      <c r="D11" s="6">
        <v>665</v>
      </c>
      <c r="E11" s="6">
        <v>2861</v>
      </c>
      <c r="F11" s="6">
        <v>197</v>
      </c>
      <c r="G11" s="6">
        <v>0</v>
      </c>
      <c r="H11" s="6">
        <v>5273</v>
      </c>
      <c r="I11" s="7" t="s">
        <v>60</v>
      </c>
    </row>
    <row r="12" spans="1:9" x14ac:dyDescent="0.35">
      <c r="A12" s="2" t="s">
        <v>10</v>
      </c>
      <c r="B12" s="6">
        <v>1909</v>
      </c>
      <c r="C12" s="6">
        <v>1779</v>
      </c>
      <c r="D12" s="6">
        <v>653</v>
      </c>
      <c r="E12" s="6">
        <v>2562</v>
      </c>
      <c r="F12" s="6">
        <v>32</v>
      </c>
      <c r="G12" s="6">
        <v>0</v>
      </c>
      <c r="H12" s="6">
        <v>4373</v>
      </c>
      <c r="I12" s="7" t="s">
        <v>11</v>
      </c>
    </row>
    <row r="13" spans="1:9" x14ac:dyDescent="0.35">
      <c r="A13" s="2" t="s">
        <v>63</v>
      </c>
      <c r="B13" s="6">
        <v>975</v>
      </c>
      <c r="C13" s="6">
        <v>987</v>
      </c>
      <c r="D13" s="6">
        <v>976</v>
      </c>
      <c r="E13" s="6">
        <v>1951</v>
      </c>
      <c r="F13" s="6">
        <v>91</v>
      </c>
      <c r="G13" s="6">
        <v>0</v>
      </c>
      <c r="H13" s="6">
        <v>3029</v>
      </c>
      <c r="I13" s="7" t="s">
        <v>64</v>
      </c>
    </row>
    <row r="14" spans="1:9" x14ac:dyDescent="0.35">
      <c r="A14" s="2" t="s">
        <v>20</v>
      </c>
      <c r="B14" s="6">
        <v>1180</v>
      </c>
      <c r="C14" s="6">
        <v>1241</v>
      </c>
      <c r="D14" s="6">
        <v>279</v>
      </c>
      <c r="E14" s="6">
        <v>1459</v>
      </c>
      <c r="F14" s="6">
        <v>19</v>
      </c>
      <c r="G14" s="6">
        <v>0</v>
      </c>
      <c r="H14" s="6">
        <v>2719</v>
      </c>
      <c r="I14" s="7" t="s">
        <v>21</v>
      </c>
    </row>
    <row r="15" spans="1:9" x14ac:dyDescent="0.35">
      <c r="A15" s="2" t="s">
        <v>38</v>
      </c>
      <c r="B15" s="6">
        <v>1322</v>
      </c>
      <c r="C15" s="6">
        <v>1246</v>
      </c>
      <c r="D15" s="6">
        <v>57</v>
      </c>
      <c r="E15" s="6">
        <v>1379</v>
      </c>
      <c r="F15" s="6">
        <v>13</v>
      </c>
      <c r="G15" s="6">
        <v>0</v>
      </c>
      <c r="H15" s="6">
        <v>2638</v>
      </c>
      <c r="I15" s="7" t="s">
        <v>21</v>
      </c>
    </row>
    <row r="16" spans="1:9" x14ac:dyDescent="0.35">
      <c r="A16" s="2" t="s">
        <v>36</v>
      </c>
      <c r="B16" s="6">
        <v>996</v>
      </c>
      <c r="C16" s="6">
        <v>1011</v>
      </c>
      <c r="D16" s="6">
        <v>263</v>
      </c>
      <c r="E16" s="6">
        <v>1259</v>
      </c>
      <c r="F16" s="6">
        <v>233</v>
      </c>
      <c r="G16" s="6">
        <v>0</v>
      </c>
      <c r="H16" s="6">
        <v>2503</v>
      </c>
      <c r="I16" s="7" t="s">
        <v>37</v>
      </c>
    </row>
    <row r="17" spans="1:9" x14ac:dyDescent="0.35">
      <c r="A17" s="2" t="s">
        <v>34</v>
      </c>
      <c r="B17" s="6">
        <v>937</v>
      </c>
      <c r="C17" s="6">
        <v>923</v>
      </c>
      <c r="D17" s="6">
        <v>234</v>
      </c>
      <c r="E17" s="6">
        <v>1171</v>
      </c>
      <c r="F17" s="6">
        <v>130</v>
      </c>
      <c r="G17" s="6">
        <v>0</v>
      </c>
      <c r="H17" s="6">
        <v>2224</v>
      </c>
      <c r="I17" s="7" t="s">
        <v>35</v>
      </c>
    </row>
    <row r="18" spans="1:9" x14ac:dyDescent="0.35">
      <c r="A18" s="2" t="s">
        <v>45</v>
      </c>
      <c r="B18" s="6">
        <v>815</v>
      </c>
      <c r="C18" s="6">
        <v>788</v>
      </c>
      <c r="D18" s="6">
        <v>238</v>
      </c>
      <c r="E18" s="6">
        <v>1053</v>
      </c>
      <c r="F18" s="6">
        <v>181</v>
      </c>
      <c r="G18" s="6">
        <v>0</v>
      </c>
      <c r="H18" s="6">
        <v>2022</v>
      </c>
      <c r="I18" s="7" t="s">
        <v>46</v>
      </c>
    </row>
    <row r="19" spans="1:9" x14ac:dyDescent="0.35">
      <c r="A19" s="2" t="s">
        <v>71</v>
      </c>
      <c r="B19" s="6">
        <v>635</v>
      </c>
      <c r="C19" s="6">
        <v>635</v>
      </c>
      <c r="D19" s="6">
        <v>332</v>
      </c>
      <c r="E19" s="6">
        <v>967</v>
      </c>
      <c r="F19" s="6">
        <v>49</v>
      </c>
      <c r="G19" s="6">
        <v>0</v>
      </c>
      <c r="H19" s="6">
        <v>1651</v>
      </c>
      <c r="I19" s="7" t="s">
        <v>72</v>
      </c>
    </row>
    <row r="20" spans="1:9" x14ac:dyDescent="0.35">
      <c r="A20" s="2" t="s">
        <v>85</v>
      </c>
      <c r="B20" s="6">
        <v>698</v>
      </c>
      <c r="C20" s="6">
        <v>680</v>
      </c>
      <c r="D20" s="6">
        <v>43</v>
      </c>
      <c r="E20" s="6">
        <v>741</v>
      </c>
      <c r="F20" s="6">
        <v>1</v>
      </c>
      <c r="G20" s="6">
        <v>0</v>
      </c>
      <c r="H20" s="6">
        <v>1422</v>
      </c>
      <c r="I20" s="7" t="s">
        <v>86</v>
      </c>
    </row>
    <row r="21" spans="1:9" x14ac:dyDescent="0.35">
      <c r="A21" s="2" t="s">
        <v>55</v>
      </c>
      <c r="B21" s="6">
        <v>586</v>
      </c>
      <c r="C21" s="6">
        <v>591</v>
      </c>
      <c r="D21" s="6">
        <v>93</v>
      </c>
      <c r="E21" s="6">
        <v>679</v>
      </c>
      <c r="F21" s="6">
        <v>19</v>
      </c>
      <c r="G21" s="6">
        <v>0</v>
      </c>
      <c r="H21" s="6">
        <v>1289</v>
      </c>
      <c r="I21" s="7" t="s">
        <v>56</v>
      </c>
    </row>
    <row r="22" spans="1:9" x14ac:dyDescent="0.35">
      <c r="A22" s="2" t="s">
        <v>12</v>
      </c>
      <c r="B22" s="6">
        <v>430</v>
      </c>
      <c r="C22" s="6">
        <v>458</v>
      </c>
      <c r="D22" s="6">
        <v>136</v>
      </c>
      <c r="E22" s="6">
        <v>566</v>
      </c>
      <c r="F22" s="6">
        <v>7</v>
      </c>
      <c r="G22" s="6">
        <v>0</v>
      </c>
      <c r="H22" s="6">
        <v>1031</v>
      </c>
      <c r="I22" s="7" t="s">
        <v>13</v>
      </c>
    </row>
    <row r="23" spans="1:9" x14ac:dyDescent="0.35">
      <c r="A23" s="2" t="s">
        <v>57</v>
      </c>
      <c r="B23" s="6">
        <v>338</v>
      </c>
      <c r="C23" s="6">
        <v>262</v>
      </c>
      <c r="D23" s="6">
        <v>399</v>
      </c>
      <c r="E23" s="6">
        <v>737</v>
      </c>
      <c r="F23" s="6">
        <v>0</v>
      </c>
      <c r="G23" s="6">
        <v>0</v>
      </c>
      <c r="H23" s="6">
        <v>999</v>
      </c>
      <c r="I23" s="7" t="s">
        <v>13</v>
      </c>
    </row>
    <row r="24" spans="1:9" x14ac:dyDescent="0.35">
      <c r="A24" s="2" t="s">
        <v>48</v>
      </c>
      <c r="B24" s="6">
        <v>452</v>
      </c>
      <c r="C24" s="6">
        <v>380</v>
      </c>
      <c r="D24" s="6">
        <v>117</v>
      </c>
      <c r="E24" s="6">
        <v>569</v>
      </c>
      <c r="F24" s="6">
        <v>0</v>
      </c>
      <c r="G24" s="6">
        <v>0</v>
      </c>
      <c r="H24" s="6">
        <v>949</v>
      </c>
      <c r="I24" s="7" t="s">
        <v>13</v>
      </c>
    </row>
    <row r="25" spans="1:9" x14ac:dyDescent="0.35">
      <c r="A25" s="2" t="s">
        <v>32</v>
      </c>
      <c r="B25" s="6">
        <v>306</v>
      </c>
      <c r="C25" s="6">
        <v>308</v>
      </c>
      <c r="D25" s="6">
        <v>115</v>
      </c>
      <c r="E25" s="6">
        <v>421</v>
      </c>
      <c r="F25" s="6">
        <v>8</v>
      </c>
      <c r="G25" s="6">
        <v>0</v>
      </c>
      <c r="H25" s="6">
        <v>737</v>
      </c>
      <c r="I25" s="7" t="s">
        <v>33</v>
      </c>
    </row>
    <row r="26" spans="1:9" x14ac:dyDescent="0.35">
      <c r="A26" s="2" t="s">
        <v>54</v>
      </c>
      <c r="B26" s="6">
        <v>357</v>
      </c>
      <c r="C26" s="6">
        <v>278</v>
      </c>
      <c r="D26" s="6">
        <v>91</v>
      </c>
      <c r="E26" s="6">
        <v>448</v>
      </c>
      <c r="F26" s="6">
        <v>6</v>
      </c>
      <c r="G26" s="6">
        <v>0</v>
      </c>
      <c r="H26" s="6">
        <v>732</v>
      </c>
      <c r="I26" s="7" t="s">
        <v>33</v>
      </c>
    </row>
    <row r="27" spans="1:9" x14ac:dyDescent="0.35">
      <c r="A27" s="2" t="s">
        <v>96</v>
      </c>
      <c r="B27" s="6">
        <v>269</v>
      </c>
      <c r="C27" s="6">
        <v>222</v>
      </c>
      <c r="D27" s="6">
        <v>200</v>
      </c>
      <c r="E27" s="6">
        <v>469</v>
      </c>
      <c r="F27" s="6">
        <v>15</v>
      </c>
      <c r="G27" s="6">
        <v>0</v>
      </c>
      <c r="H27" s="6">
        <v>706</v>
      </c>
      <c r="I27" s="7" t="s">
        <v>97</v>
      </c>
    </row>
    <row r="28" spans="1:9" x14ac:dyDescent="0.35">
      <c r="A28" s="2" t="s">
        <v>80</v>
      </c>
      <c r="B28" s="6">
        <v>237</v>
      </c>
      <c r="C28" s="6">
        <v>189</v>
      </c>
      <c r="D28" s="6">
        <v>51</v>
      </c>
      <c r="E28" s="6">
        <v>288</v>
      </c>
      <c r="F28" s="6">
        <v>14</v>
      </c>
      <c r="G28" s="6">
        <v>0</v>
      </c>
      <c r="H28" s="6">
        <v>491</v>
      </c>
      <c r="I28" s="7" t="s">
        <v>29</v>
      </c>
    </row>
    <row r="29" spans="1:9" x14ac:dyDescent="0.35">
      <c r="A29" s="2" t="s">
        <v>28</v>
      </c>
      <c r="B29" s="6">
        <v>231</v>
      </c>
      <c r="C29" s="6">
        <v>225</v>
      </c>
      <c r="D29" s="6">
        <v>15</v>
      </c>
      <c r="E29" s="6">
        <v>246</v>
      </c>
      <c r="F29" s="6">
        <v>10</v>
      </c>
      <c r="G29" s="6">
        <v>0</v>
      </c>
      <c r="H29" s="6">
        <v>481</v>
      </c>
      <c r="I29" s="7" t="s">
        <v>29</v>
      </c>
    </row>
    <row r="30" spans="1:9" x14ac:dyDescent="0.35">
      <c r="A30" s="2" t="s">
        <v>106</v>
      </c>
      <c r="B30" s="6">
        <v>217</v>
      </c>
      <c r="C30" s="6">
        <v>183</v>
      </c>
      <c r="D30" s="6">
        <v>77</v>
      </c>
      <c r="E30" s="6">
        <v>294</v>
      </c>
      <c r="F30" s="6">
        <v>0</v>
      </c>
      <c r="G30" s="6">
        <v>0</v>
      </c>
      <c r="H30" s="6">
        <v>477</v>
      </c>
      <c r="I30" s="7" t="s">
        <v>29</v>
      </c>
    </row>
    <row r="31" spans="1:9" x14ac:dyDescent="0.35">
      <c r="A31" s="2" t="s">
        <v>53</v>
      </c>
      <c r="B31" s="6">
        <v>171</v>
      </c>
      <c r="C31" s="6">
        <v>168</v>
      </c>
      <c r="D31" s="6">
        <v>45</v>
      </c>
      <c r="E31" s="6">
        <v>216</v>
      </c>
      <c r="F31" s="6">
        <v>11</v>
      </c>
      <c r="G31" s="6">
        <v>0</v>
      </c>
      <c r="H31" s="6">
        <v>395</v>
      </c>
      <c r="I31" s="7" t="s">
        <v>29</v>
      </c>
    </row>
    <row r="32" spans="1:9" x14ac:dyDescent="0.35">
      <c r="A32" s="2" t="s">
        <v>103</v>
      </c>
      <c r="B32" s="6">
        <v>152</v>
      </c>
      <c r="C32" s="6">
        <v>132</v>
      </c>
      <c r="D32" s="6">
        <v>32</v>
      </c>
      <c r="E32" s="6">
        <v>184</v>
      </c>
      <c r="F32" s="6">
        <v>15</v>
      </c>
      <c r="G32" s="6">
        <v>0</v>
      </c>
      <c r="H32" s="6">
        <v>331</v>
      </c>
      <c r="I32" s="7" t="s">
        <v>104</v>
      </c>
    </row>
    <row r="33" spans="1:9" x14ac:dyDescent="0.35">
      <c r="A33" s="2" t="s">
        <v>65</v>
      </c>
      <c r="B33" s="6">
        <v>133</v>
      </c>
      <c r="C33" s="6">
        <v>64</v>
      </c>
      <c r="D33" s="6">
        <v>75</v>
      </c>
      <c r="E33" s="6">
        <v>208</v>
      </c>
      <c r="F33" s="6">
        <v>0</v>
      </c>
      <c r="G33" s="6">
        <v>0</v>
      </c>
      <c r="H33" s="6">
        <v>272</v>
      </c>
      <c r="I33" s="7" t="s">
        <v>66</v>
      </c>
    </row>
    <row r="34" spans="1:9" x14ac:dyDescent="0.35">
      <c r="A34" s="2" t="s">
        <v>98</v>
      </c>
      <c r="B34" s="6">
        <v>131</v>
      </c>
      <c r="C34" s="6">
        <v>102</v>
      </c>
      <c r="D34" s="6">
        <v>31</v>
      </c>
      <c r="E34" s="6">
        <v>162</v>
      </c>
      <c r="F34" s="6">
        <v>0</v>
      </c>
      <c r="G34" s="6">
        <v>0</v>
      </c>
      <c r="H34" s="6">
        <v>264</v>
      </c>
      <c r="I34" s="7" t="s">
        <v>66</v>
      </c>
    </row>
    <row r="35" spans="1:9" x14ac:dyDescent="0.35">
      <c r="A35" s="2" t="s">
        <v>92</v>
      </c>
      <c r="B35" s="6">
        <v>113</v>
      </c>
      <c r="C35" s="6">
        <v>108</v>
      </c>
      <c r="D35" s="6">
        <v>9</v>
      </c>
      <c r="E35" s="6">
        <v>122</v>
      </c>
      <c r="F35" s="6">
        <v>10</v>
      </c>
      <c r="G35" s="6">
        <v>0</v>
      </c>
      <c r="H35" s="6">
        <v>240</v>
      </c>
      <c r="I35" s="7" t="s">
        <v>66</v>
      </c>
    </row>
    <row r="36" spans="1:9" x14ac:dyDescent="0.35">
      <c r="A36" s="2" t="s">
        <v>110</v>
      </c>
      <c r="B36" s="6">
        <v>81</v>
      </c>
      <c r="C36" s="6">
        <v>76</v>
      </c>
      <c r="D36" s="6">
        <v>13</v>
      </c>
      <c r="E36" s="6">
        <v>94</v>
      </c>
      <c r="F36" s="6">
        <v>1</v>
      </c>
      <c r="G36" s="6">
        <v>0</v>
      </c>
      <c r="H36" s="6">
        <v>171</v>
      </c>
      <c r="I36" s="7" t="s">
        <v>66</v>
      </c>
    </row>
    <row r="37" spans="1:9" x14ac:dyDescent="0.35">
      <c r="A37" s="2" t="s">
        <v>73</v>
      </c>
      <c r="B37" s="6">
        <v>72</v>
      </c>
      <c r="C37" s="6">
        <v>72</v>
      </c>
      <c r="D37" s="6">
        <v>2</v>
      </c>
      <c r="E37" s="6">
        <v>74</v>
      </c>
      <c r="F37" s="6">
        <v>1</v>
      </c>
      <c r="G37" s="6">
        <v>0</v>
      </c>
      <c r="H37" s="6">
        <v>147</v>
      </c>
      <c r="I37" s="7" t="s">
        <v>23</v>
      </c>
    </row>
    <row r="38" spans="1:9" x14ac:dyDescent="0.35">
      <c r="A38" s="2" t="s">
        <v>52</v>
      </c>
      <c r="B38" s="6">
        <v>62</v>
      </c>
      <c r="C38" s="6">
        <v>48</v>
      </c>
      <c r="D38" s="6">
        <v>16</v>
      </c>
      <c r="E38" s="6">
        <v>78</v>
      </c>
      <c r="F38" s="6">
        <v>3</v>
      </c>
      <c r="G38" s="6">
        <v>0</v>
      </c>
      <c r="H38" s="6">
        <v>129</v>
      </c>
      <c r="I38" s="7" t="s">
        <v>23</v>
      </c>
    </row>
    <row r="39" spans="1:9" x14ac:dyDescent="0.35">
      <c r="A39" s="2" t="s">
        <v>100</v>
      </c>
      <c r="B39" s="6">
        <v>48</v>
      </c>
      <c r="C39" s="6">
        <v>64</v>
      </c>
      <c r="D39" s="6">
        <v>9</v>
      </c>
      <c r="E39" s="6">
        <v>57</v>
      </c>
      <c r="F39" s="6">
        <v>0</v>
      </c>
      <c r="G39" s="6">
        <v>0</v>
      </c>
      <c r="H39" s="6">
        <v>121</v>
      </c>
      <c r="I39" s="7" t="s">
        <v>23</v>
      </c>
    </row>
    <row r="40" spans="1:9" x14ac:dyDescent="0.35">
      <c r="A40" s="2" t="s">
        <v>40</v>
      </c>
      <c r="B40" s="6">
        <v>48</v>
      </c>
      <c r="C40" s="6">
        <v>47</v>
      </c>
      <c r="D40" s="6">
        <v>22</v>
      </c>
      <c r="E40" s="6">
        <v>70</v>
      </c>
      <c r="F40" s="6">
        <v>0</v>
      </c>
      <c r="G40" s="6">
        <v>0</v>
      </c>
      <c r="H40" s="6">
        <v>117</v>
      </c>
      <c r="I40" s="7" t="s">
        <v>23</v>
      </c>
    </row>
    <row r="41" spans="1:9" x14ac:dyDescent="0.35">
      <c r="A41" s="2" t="s">
        <v>22</v>
      </c>
      <c r="B41" s="6">
        <v>60</v>
      </c>
      <c r="C41" s="6">
        <v>29</v>
      </c>
      <c r="D41" s="6">
        <v>10</v>
      </c>
      <c r="E41" s="6">
        <v>70</v>
      </c>
      <c r="F41" s="6">
        <v>0</v>
      </c>
      <c r="G41" s="6">
        <v>0</v>
      </c>
      <c r="H41" s="6">
        <v>99</v>
      </c>
      <c r="I41" s="7" t="s">
        <v>23</v>
      </c>
    </row>
    <row r="42" spans="1:9" x14ac:dyDescent="0.35">
      <c r="A42" s="2" t="s">
        <v>79</v>
      </c>
      <c r="B42" s="6">
        <v>45</v>
      </c>
      <c r="C42" s="6">
        <v>45</v>
      </c>
      <c r="D42" s="6">
        <v>7</v>
      </c>
      <c r="E42" s="6">
        <v>52</v>
      </c>
      <c r="F42" s="6">
        <v>0</v>
      </c>
      <c r="G42" s="6">
        <v>0</v>
      </c>
      <c r="H42" s="6">
        <v>97</v>
      </c>
      <c r="I42" s="7" t="s">
        <v>23</v>
      </c>
    </row>
    <row r="43" spans="1:9" x14ac:dyDescent="0.35">
      <c r="A43" s="2" t="s">
        <v>87</v>
      </c>
      <c r="B43" s="6">
        <v>36</v>
      </c>
      <c r="C43" s="6">
        <v>27</v>
      </c>
      <c r="D43" s="6">
        <v>15</v>
      </c>
      <c r="E43" s="6">
        <v>51</v>
      </c>
      <c r="F43" s="6">
        <v>2</v>
      </c>
      <c r="G43" s="6">
        <v>0</v>
      </c>
      <c r="H43" s="6">
        <v>80</v>
      </c>
      <c r="I43" s="7" t="s">
        <v>23</v>
      </c>
    </row>
    <row r="44" spans="1:9" x14ac:dyDescent="0.35">
      <c r="A44" s="2" t="s">
        <v>47</v>
      </c>
      <c r="B44" s="6">
        <v>37</v>
      </c>
      <c r="C44" s="6">
        <v>24</v>
      </c>
      <c r="D44" s="6">
        <v>4</v>
      </c>
      <c r="E44" s="6">
        <v>41</v>
      </c>
      <c r="F44" s="6">
        <v>12</v>
      </c>
      <c r="G44" s="6">
        <v>0</v>
      </c>
      <c r="H44" s="6">
        <v>77</v>
      </c>
      <c r="I44" s="7" t="s">
        <v>23</v>
      </c>
    </row>
    <row r="45" spans="1:9" x14ac:dyDescent="0.35">
      <c r="A45" s="2" t="s">
        <v>49</v>
      </c>
      <c r="B45" s="6">
        <v>36</v>
      </c>
      <c r="C45" s="6">
        <v>15</v>
      </c>
      <c r="D45" s="6">
        <v>20</v>
      </c>
      <c r="E45" s="6">
        <v>56</v>
      </c>
      <c r="F45" s="6">
        <v>5</v>
      </c>
      <c r="G45" s="6">
        <v>0</v>
      </c>
      <c r="H45" s="6">
        <v>76</v>
      </c>
      <c r="I45" s="7" t="s">
        <v>23</v>
      </c>
    </row>
    <row r="46" spans="1:9" x14ac:dyDescent="0.35">
      <c r="A46" s="2" t="s">
        <v>31</v>
      </c>
      <c r="B46" s="6">
        <v>29</v>
      </c>
      <c r="C46" s="6">
        <v>32</v>
      </c>
      <c r="D46" s="6">
        <v>13</v>
      </c>
      <c r="E46" s="6">
        <v>42</v>
      </c>
      <c r="F46" s="6">
        <v>0</v>
      </c>
      <c r="G46" s="6">
        <v>0</v>
      </c>
      <c r="H46" s="6">
        <v>74</v>
      </c>
      <c r="I46" s="7" t="s">
        <v>23</v>
      </c>
    </row>
    <row r="47" spans="1:9" x14ac:dyDescent="0.35">
      <c r="A47" s="2" t="s">
        <v>81</v>
      </c>
      <c r="B47" s="6">
        <v>21</v>
      </c>
      <c r="C47" s="6">
        <v>20</v>
      </c>
      <c r="D47" s="6">
        <v>19</v>
      </c>
      <c r="E47" s="6">
        <v>40</v>
      </c>
      <c r="F47" s="6">
        <v>7</v>
      </c>
      <c r="G47" s="6">
        <v>0</v>
      </c>
      <c r="H47" s="6">
        <v>67</v>
      </c>
      <c r="I47" s="7" t="s">
        <v>23</v>
      </c>
    </row>
    <row r="48" spans="1:9" x14ac:dyDescent="0.35">
      <c r="A48" s="2" t="s">
        <v>89</v>
      </c>
      <c r="B48" s="6">
        <v>32</v>
      </c>
      <c r="C48" s="6">
        <v>24</v>
      </c>
      <c r="D48" s="6">
        <v>0</v>
      </c>
      <c r="E48" s="6">
        <v>32</v>
      </c>
      <c r="F48" s="6">
        <v>0</v>
      </c>
      <c r="G48" s="6">
        <v>0</v>
      </c>
      <c r="H48" s="6">
        <v>56</v>
      </c>
      <c r="I48" s="7" t="s">
        <v>23</v>
      </c>
    </row>
    <row r="49" spans="1:9" x14ac:dyDescent="0.35">
      <c r="A49" s="2" t="s">
        <v>61</v>
      </c>
      <c r="B49" s="6">
        <v>17</v>
      </c>
      <c r="C49" s="6">
        <v>15</v>
      </c>
      <c r="D49" s="6">
        <v>11</v>
      </c>
      <c r="E49" s="6">
        <v>28</v>
      </c>
      <c r="F49" s="6">
        <v>12</v>
      </c>
      <c r="G49" s="6">
        <v>0</v>
      </c>
      <c r="H49" s="6">
        <v>55</v>
      </c>
      <c r="I49" s="7" t="s">
        <v>19</v>
      </c>
    </row>
    <row r="50" spans="1:9" x14ac:dyDescent="0.35">
      <c r="A50" s="2" t="s">
        <v>26</v>
      </c>
      <c r="B50" s="6">
        <v>25</v>
      </c>
      <c r="C50" s="6">
        <v>20</v>
      </c>
      <c r="D50" s="6">
        <v>7</v>
      </c>
      <c r="E50" s="6">
        <v>32</v>
      </c>
      <c r="F50" s="6">
        <v>0</v>
      </c>
      <c r="G50" s="6">
        <v>0</v>
      </c>
      <c r="H50" s="6">
        <v>52</v>
      </c>
      <c r="I50" s="7" t="s">
        <v>19</v>
      </c>
    </row>
    <row r="51" spans="1:9" x14ac:dyDescent="0.35">
      <c r="A51" s="2" t="s">
        <v>18</v>
      </c>
      <c r="B51" s="6">
        <v>13</v>
      </c>
      <c r="C51" s="6">
        <v>16</v>
      </c>
      <c r="D51" s="6">
        <v>14</v>
      </c>
      <c r="E51" s="6">
        <v>27</v>
      </c>
      <c r="F51" s="6">
        <v>5</v>
      </c>
      <c r="G51" s="6">
        <v>0</v>
      </c>
      <c r="H51" s="6">
        <v>48</v>
      </c>
      <c r="I51" s="7" t="s">
        <v>19</v>
      </c>
    </row>
    <row r="52" spans="1:9" x14ac:dyDescent="0.35">
      <c r="A52" s="2" t="s">
        <v>78</v>
      </c>
      <c r="B52" s="6">
        <v>20</v>
      </c>
      <c r="C52" s="6">
        <v>14</v>
      </c>
      <c r="D52" s="6">
        <v>9</v>
      </c>
      <c r="E52" s="6">
        <v>29</v>
      </c>
      <c r="F52" s="6">
        <v>0</v>
      </c>
      <c r="G52" s="6">
        <v>0</v>
      </c>
      <c r="H52" s="6">
        <v>43</v>
      </c>
      <c r="I52" s="7" t="s">
        <v>19</v>
      </c>
    </row>
    <row r="53" spans="1:9" x14ac:dyDescent="0.35">
      <c r="A53" s="2" t="s">
        <v>101</v>
      </c>
      <c r="B53" s="6">
        <v>10</v>
      </c>
      <c r="C53" s="6">
        <v>19</v>
      </c>
      <c r="D53" s="6">
        <v>0</v>
      </c>
      <c r="E53" s="6">
        <v>10</v>
      </c>
      <c r="F53" s="6">
        <v>2</v>
      </c>
      <c r="G53" s="6">
        <v>0</v>
      </c>
      <c r="H53" s="6">
        <v>31</v>
      </c>
      <c r="I53" s="7" t="s">
        <v>19</v>
      </c>
    </row>
    <row r="54" spans="1:9" x14ac:dyDescent="0.35">
      <c r="A54" s="2" t="s">
        <v>76</v>
      </c>
      <c r="B54" s="6">
        <v>22</v>
      </c>
      <c r="C54" s="6">
        <v>0</v>
      </c>
      <c r="D54" s="6">
        <v>6</v>
      </c>
      <c r="E54" s="6">
        <v>28</v>
      </c>
      <c r="F54" s="6">
        <v>0</v>
      </c>
      <c r="G54" s="6">
        <v>0</v>
      </c>
      <c r="H54" s="6">
        <v>28</v>
      </c>
      <c r="I54" s="7" t="s">
        <v>19</v>
      </c>
    </row>
    <row r="55" spans="1:9" x14ac:dyDescent="0.35">
      <c r="A55" s="2" t="s">
        <v>82</v>
      </c>
      <c r="B55" s="6">
        <v>19</v>
      </c>
      <c r="C55" s="6">
        <v>6</v>
      </c>
      <c r="D55" s="6">
        <v>0</v>
      </c>
      <c r="E55" s="6">
        <v>19</v>
      </c>
      <c r="F55" s="6">
        <v>1</v>
      </c>
      <c r="G55" s="6">
        <v>0</v>
      </c>
      <c r="H55" s="6">
        <v>26</v>
      </c>
      <c r="I55" s="7" t="s">
        <v>19</v>
      </c>
    </row>
    <row r="56" spans="1:9" x14ac:dyDescent="0.35">
      <c r="A56" s="2" t="s">
        <v>94</v>
      </c>
      <c r="B56" s="6">
        <v>24</v>
      </c>
      <c r="C56" s="6">
        <v>0</v>
      </c>
      <c r="D56" s="6">
        <v>2</v>
      </c>
      <c r="E56" s="6">
        <v>26</v>
      </c>
      <c r="F56" s="6">
        <v>0</v>
      </c>
      <c r="G56" s="6">
        <v>0</v>
      </c>
      <c r="H56" s="6">
        <v>26</v>
      </c>
      <c r="I56" s="7" t="s">
        <v>19</v>
      </c>
    </row>
    <row r="57" spans="1:9" x14ac:dyDescent="0.35">
      <c r="A57" s="2" t="s">
        <v>93</v>
      </c>
      <c r="B57" s="6">
        <v>10</v>
      </c>
      <c r="C57" s="6">
        <v>8</v>
      </c>
      <c r="D57" s="6">
        <v>2</v>
      </c>
      <c r="E57" s="6">
        <v>12</v>
      </c>
      <c r="F57" s="6">
        <v>5</v>
      </c>
      <c r="G57" s="6">
        <v>0</v>
      </c>
      <c r="H57" s="6">
        <v>25</v>
      </c>
      <c r="I57" s="7" t="s">
        <v>19</v>
      </c>
    </row>
    <row r="58" spans="1:9" x14ac:dyDescent="0.35">
      <c r="A58" s="2" t="s">
        <v>109</v>
      </c>
      <c r="B58" s="6">
        <v>8</v>
      </c>
      <c r="C58" s="6">
        <v>9</v>
      </c>
      <c r="D58" s="6">
        <v>8</v>
      </c>
      <c r="E58" s="6">
        <v>16</v>
      </c>
      <c r="F58" s="6">
        <v>0</v>
      </c>
      <c r="G58" s="6">
        <v>0</v>
      </c>
      <c r="H58" s="6">
        <v>25</v>
      </c>
      <c r="I58" s="7" t="s">
        <v>19</v>
      </c>
    </row>
    <row r="59" spans="1:9" x14ac:dyDescent="0.35">
      <c r="A59" s="2" t="s">
        <v>42</v>
      </c>
      <c r="B59" s="6">
        <v>9</v>
      </c>
      <c r="C59" s="6">
        <v>9</v>
      </c>
      <c r="D59" s="6">
        <v>0</v>
      </c>
      <c r="E59" s="6">
        <v>9</v>
      </c>
      <c r="F59" s="6">
        <v>0</v>
      </c>
      <c r="G59" s="6">
        <v>0</v>
      </c>
      <c r="H59" s="6">
        <v>18</v>
      </c>
      <c r="I59" s="7" t="s">
        <v>19</v>
      </c>
    </row>
    <row r="60" spans="1:9" x14ac:dyDescent="0.35">
      <c r="A60" s="2" t="s">
        <v>102</v>
      </c>
      <c r="B60" s="6">
        <v>11</v>
      </c>
      <c r="C60" s="6">
        <v>0</v>
      </c>
      <c r="D60" s="6">
        <v>4</v>
      </c>
      <c r="E60" s="6">
        <v>15</v>
      </c>
      <c r="F60" s="6">
        <v>0</v>
      </c>
      <c r="G60" s="6">
        <v>0</v>
      </c>
      <c r="H60" s="6">
        <v>15</v>
      </c>
      <c r="I60" s="7" t="s">
        <v>19</v>
      </c>
    </row>
    <row r="61" spans="1:9" x14ac:dyDescent="0.35">
      <c r="A61" s="2" t="s">
        <v>75</v>
      </c>
      <c r="B61" s="6">
        <v>6</v>
      </c>
      <c r="C61" s="6">
        <v>7</v>
      </c>
      <c r="D61" s="6">
        <v>1</v>
      </c>
      <c r="E61" s="6">
        <v>7</v>
      </c>
      <c r="F61" s="6">
        <v>0</v>
      </c>
      <c r="G61" s="6">
        <v>0</v>
      </c>
      <c r="H61" s="6">
        <v>14</v>
      </c>
      <c r="I61" s="7" t="s">
        <v>19</v>
      </c>
    </row>
    <row r="62" spans="1:9" x14ac:dyDescent="0.35">
      <c r="A62" s="2" t="s">
        <v>50</v>
      </c>
      <c r="B62" s="6">
        <v>6</v>
      </c>
      <c r="C62" s="6">
        <v>6</v>
      </c>
      <c r="D62" s="6">
        <v>0</v>
      </c>
      <c r="E62" s="6">
        <v>6</v>
      </c>
      <c r="F62" s="6">
        <v>0</v>
      </c>
      <c r="G62" s="6">
        <v>0</v>
      </c>
      <c r="H62" s="6">
        <v>12</v>
      </c>
      <c r="I62" s="7" t="s">
        <v>19</v>
      </c>
    </row>
    <row r="63" spans="1:9" x14ac:dyDescent="0.35">
      <c r="A63" s="2" t="s">
        <v>58</v>
      </c>
      <c r="B63" s="6">
        <v>5</v>
      </c>
      <c r="C63" s="6">
        <v>5</v>
      </c>
      <c r="D63" s="6">
        <v>2</v>
      </c>
      <c r="E63" s="6">
        <v>7</v>
      </c>
      <c r="F63" s="6">
        <v>0</v>
      </c>
      <c r="G63" s="6">
        <v>0</v>
      </c>
      <c r="H63" s="6">
        <v>12</v>
      </c>
      <c r="I63" s="7" t="s">
        <v>19</v>
      </c>
    </row>
    <row r="64" spans="1:9" x14ac:dyDescent="0.35">
      <c r="A64" s="2" t="s">
        <v>99</v>
      </c>
      <c r="B64" s="6">
        <v>9</v>
      </c>
      <c r="C64" s="6">
        <v>3</v>
      </c>
      <c r="D64" s="6">
        <v>0</v>
      </c>
      <c r="E64" s="6">
        <v>9</v>
      </c>
      <c r="F64" s="6">
        <v>0</v>
      </c>
      <c r="G64" s="6">
        <v>0</v>
      </c>
      <c r="H64" s="6">
        <v>12</v>
      </c>
      <c r="I64" s="7" t="s">
        <v>19</v>
      </c>
    </row>
    <row r="65" spans="1:9" x14ac:dyDescent="0.35">
      <c r="A65" s="2" t="s">
        <v>62</v>
      </c>
      <c r="B65" s="6">
        <v>3</v>
      </c>
      <c r="C65" s="6">
        <v>4</v>
      </c>
      <c r="D65" s="6">
        <v>1</v>
      </c>
      <c r="E65" s="6">
        <v>4</v>
      </c>
      <c r="F65" s="6">
        <v>0</v>
      </c>
      <c r="G65" s="6">
        <v>0</v>
      </c>
      <c r="H65" s="6">
        <v>8</v>
      </c>
      <c r="I65" s="7" t="s">
        <v>19</v>
      </c>
    </row>
    <row r="66" spans="1:9" x14ac:dyDescent="0.35">
      <c r="A66" s="2" t="s">
        <v>51</v>
      </c>
      <c r="B66" s="6">
        <v>3</v>
      </c>
      <c r="C66" s="6">
        <v>3</v>
      </c>
      <c r="D66" s="6">
        <v>0</v>
      </c>
      <c r="E66" s="6">
        <v>3</v>
      </c>
      <c r="F66" s="6">
        <v>1</v>
      </c>
      <c r="G66" s="6">
        <v>0</v>
      </c>
      <c r="H66" s="6">
        <v>7</v>
      </c>
      <c r="I66" s="7" t="s">
        <v>19</v>
      </c>
    </row>
    <row r="67" spans="1:9" x14ac:dyDescent="0.35">
      <c r="A67" s="2" t="s">
        <v>105</v>
      </c>
      <c r="B67" s="6">
        <v>2</v>
      </c>
      <c r="C67" s="6">
        <v>5</v>
      </c>
      <c r="D67" s="6">
        <v>0</v>
      </c>
      <c r="E67" s="6">
        <v>2</v>
      </c>
      <c r="F67" s="6">
        <v>0</v>
      </c>
      <c r="G67" s="6">
        <v>0</v>
      </c>
      <c r="H67" s="6">
        <v>7</v>
      </c>
      <c r="I67" s="7" t="s">
        <v>19</v>
      </c>
    </row>
    <row r="68" spans="1:9" x14ac:dyDescent="0.35">
      <c r="A68" s="2" t="s">
        <v>108</v>
      </c>
      <c r="B68" s="6">
        <v>3</v>
      </c>
      <c r="C68" s="6">
        <v>3</v>
      </c>
      <c r="D68" s="6">
        <v>0</v>
      </c>
      <c r="E68" s="6">
        <v>3</v>
      </c>
      <c r="F68" s="6">
        <v>1</v>
      </c>
      <c r="G68" s="6">
        <v>0</v>
      </c>
      <c r="H68" s="6">
        <v>7</v>
      </c>
      <c r="I68" s="7" t="s">
        <v>19</v>
      </c>
    </row>
    <row r="69" spans="1:9" x14ac:dyDescent="0.35">
      <c r="A69" s="2" t="s">
        <v>39</v>
      </c>
      <c r="B69" s="6">
        <v>3</v>
      </c>
      <c r="C69" s="6">
        <v>0</v>
      </c>
      <c r="D69" s="6">
        <v>0</v>
      </c>
      <c r="E69" s="6">
        <v>3</v>
      </c>
      <c r="F69" s="6">
        <v>0</v>
      </c>
      <c r="G69" s="6">
        <v>0</v>
      </c>
      <c r="H69" s="6">
        <v>3</v>
      </c>
      <c r="I69" s="7" t="s">
        <v>19</v>
      </c>
    </row>
    <row r="70" spans="1:9" x14ac:dyDescent="0.35">
      <c r="A70" s="2" t="s">
        <v>74</v>
      </c>
      <c r="B70" s="6">
        <v>2</v>
      </c>
      <c r="C70" s="6">
        <v>0</v>
      </c>
      <c r="D70" s="6">
        <v>1</v>
      </c>
      <c r="E70" s="6">
        <v>3</v>
      </c>
      <c r="F70" s="6">
        <v>0</v>
      </c>
      <c r="G70" s="6">
        <v>0</v>
      </c>
      <c r="H70" s="6">
        <v>3</v>
      </c>
      <c r="I70" s="7" t="s">
        <v>19</v>
      </c>
    </row>
    <row r="71" spans="1:9" x14ac:dyDescent="0.35">
      <c r="A71" s="2" t="s">
        <v>83</v>
      </c>
      <c r="B71" s="6">
        <v>0</v>
      </c>
      <c r="C71" s="6">
        <v>3</v>
      </c>
      <c r="D71" s="6">
        <v>0</v>
      </c>
      <c r="E71" s="6">
        <v>0</v>
      </c>
      <c r="F71" s="6">
        <v>0</v>
      </c>
      <c r="G71" s="6">
        <v>0</v>
      </c>
      <c r="H71" s="6">
        <v>3</v>
      </c>
      <c r="I71" s="7" t="s">
        <v>19</v>
      </c>
    </row>
    <row r="72" spans="1:9" x14ac:dyDescent="0.35">
      <c r="A72" s="2" t="s">
        <v>84</v>
      </c>
      <c r="B72" s="6">
        <v>3</v>
      </c>
      <c r="C72" s="6">
        <v>0</v>
      </c>
      <c r="D72" s="6">
        <v>0</v>
      </c>
      <c r="E72" s="6">
        <v>3</v>
      </c>
      <c r="F72" s="6">
        <v>0</v>
      </c>
      <c r="G72" s="6">
        <v>0</v>
      </c>
      <c r="H72" s="6">
        <v>3</v>
      </c>
      <c r="I72" s="7" t="s">
        <v>19</v>
      </c>
    </row>
    <row r="73" spans="1:9" x14ac:dyDescent="0.35">
      <c r="A73" s="2" t="s">
        <v>41</v>
      </c>
      <c r="B73" s="6">
        <v>1</v>
      </c>
      <c r="C73" s="6">
        <v>1</v>
      </c>
      <c r="D73" s="6">
        <v>0</v>
      </c>
      <c r="E73" s="6">
        <v>1</v>
      </c>
      <c r="F73" s="6">
        <v>0</v>
      </c>
      <c r="G73" s="6">
        <v>0</v>
      </c>
      <c r="H73" s="6">
        <v>2</v>
      </c>
      <c r="I73" s="7" t="s">
        <v>19</v>
      </c>
    </row>
    <row r="74" spans="1:9" x14ac:dyDescent="0.35">
      <c r="A74" s="2" t="s">
        <v>90</v>
      </c>
      <c r="B74" s="6">
        <v>0</v>
      </c>
      <c r="C74" s="6">
        <v>0</v>
      </c>
      <c r="D74" s="6">
        <v>0</v>
      </c>
      <c r="E74" s="6">
        <v>0</v>
      </c>
      <c r="F74" s="6">
        <v>2</v>
      </c>
      <c r="G74" s="6">
        <v>0</v>
      </c>
      <c r="H74" s="6">
        <v>2</v>
      </c>
      <c r="I74" s="7" t="s">
        <v>19</v>
      </c>
    </row>
    <row r="75" spans="1:9" x14ac:dyDescent="0.35">
      <c r="A75" s="2" t="s">
        <v>95</v>
      </c>
      <c r="B75" s="6">
        <v>1</v>
      </c>
      <c r="C75" s="6">
        <v>1</v>
      </c>
      <c r="D75" s="6">
        <v>0</v>
      </c>
      <c r="E75" s="6">
        <v>1</v>
      </c>
      <c r="F75" s="6">
        <v>0</v>
      </c>
      <c r="G75" s="6">
        <v>0</v>
      </c>
      <c r="H75" s="6">
        <v>2</v>
      </c>
      <c r="I75" s="7" t="s">
        <v>19</v>
      </c>
    </row>
    <row r="76" spans="1:9" x14ac:dyDescent="0.35">
      <c r="A76" s="2" t="s">
        <v>107</v>
      </c>
      <c r="B76" s="6">
        <v>0</v>
      </c>
      <c r="C76" s="6">
        <v>2</v>
      </c>
      <c r="D76" s="6">
        <v>0</v>
      </c>
      <c r="E76" s="6">
        <v>0</v>
      </c>
      <c r="F76" s="6">
        <v>0</v>
      </c>
      <c r="G76" s="6">
        <v>0</v>
      </c>
      <c r="H76" s="6">
        <v>2</v>
      </c>
      <c r="I76" s="7" t="s">
        <v>19</v>
      </c>
    </row>
    <row r="77" spans="1:9" x14ac:dyDescent="0.35">
      <c r="A77" s="2" t="s">
        <v>27</v>
      </c>
      <c r="B77" s="6">
        <v>1</v>
      </c>
      <c r="C77" s="6">
        <v>0</v>
      </c>
      <c r="D77" s="6">
        <v>0</v>
      </c>
      <c r="E77" s="6">
        <v>1</v>
      </c>
      <c r="F77" s="6">
        <v>0</v>
      </c>
      <c r="G77" s="6">
        <v>0</v>
      </c>
      <c r="H77" s="6">
        <v>1</v>
      </c>
      <c r="I77" s="7" t="s">
        <v>19</v>
      </c>
    </row>
    <row r="78" spans="1:9" x14ac:dyDescent="0.35">
      <c r="A78" s="2" t="s">
        <v>30</v>
      </c>
      <c r="B78" s="6">
        <v>1</v>
      </c>
      <c r="C78" s="6">
        <v>0</v>
      </c>
      <c r="D78" s="6">
        <v>0</v>
      </c>
      <c r="E78" s="6">
        <v>1</v>
      </c>
      <c r="F78" s="6">
        <v>0</v>
      </c>
      <c r="G78" s="6">
        <v>0</v>
      </c>
      <c r="H78" s="6">
        <v>1</v>
      </c>
      <c r="I78" s="7" t="s">
        <v>19</v>
      </c>
    </row>
    <row r="79" spans="1:9" x14ac:dyDescent="0.35">
      <c r="A79" s="2" t="s">
        <v>77</v>
      </c>
      <c r="B79" s="6">
        <v>1</v>
      </c>
      <c r="C79" s="6">
        <v>0</v>
      </c>
      <c r="D79" s="6">
        <v>0</v>
      </c>
      <c r="E79" s="6">
        <v>1</v>
      </c>
      <c r="F79" s="6">
        <v>0</v>
      </c>
      <c r="G79" s="6">
        <v>0</v>
      </c>
      <c r="H79" s="6">
        <v>1</v>
      </c>
      <c r="I79" s="7" t="s">
        <v>19</v>
      </c>
    </row>
    <row r="80" spans="1:9" x14ac:dyDescent="0.35">
      <c r="A80" s="2" t="s">
        <v>88</v>
      </c>
      <c r="B80" s="6">
        <v>0</v>
      </c>
      <c r="C80" s="6">
        <v>1</v>
      </c>
      <c r="D80" s="6">
        <v>0</v>
      </c>
      <c r="E80" s="6">
        <v>0</v>
      </c>
      <c r="F80" s="6">
        <v>0</v>
      </c>
      <c r="G80" s="6">
        <v>0</v>
      </c>
      <c r="H80" s="6">
        <v>1</v>
      </c>
      <c r="I80" s="7" t="s">
        <v>19</v>
      </c>
    </row>
    <row r="81" spans="1:9" x14ac:dyDescent="0.35">
      <c r="A81" s="2" t="s">
        <v>91</v>
      </c>
      <c r="B81" s="6">
        <v>0</v>
      </c>
      <c r="C81" s="6">
        <v>1</v>
      </c>
      <c r="D81" s="6">
        <v>0</v>
      </c>
      <c r="E81" s="6">
        <v>0</v>
      </c>
      <c r="F81" s="6">
        <v>0</v>
      </c>
      <c r="G81" s="6">
        <v>0</v>
      </c>
      <c r="H81" s="6">
        <v>1</v>
      </c>
      <c r="I81" s="7" t="s">
        <v>19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2fbbd9-b6f1-4d5e-8635-0af5b27df7d1" xsi:nil="true"/>
    <lcf76f155ced4ddcb4097134ff3c332f xmlns="04f3e540-9c69-4352-862b-3b902965eb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C4CF65525C740830796F6B3EBF98F" ma:contentTypeVersion="17" ma:contentTypeDescription="Create a new document." ma:contentTypeScope="" ma:versionID="688bf344775a7d92ea6ce8c2b5e18399">
  <xsd:schema xmlns:xsd="http://www.w3.org/2001/XMLSchema" xmlns:xs="http://www.w3.org/2001/XMLSchema" xmlns:p="http://schemas.microsoft.com/office/2006/metadata/properties" xmlns:ns2="372fbbd9-b6f1-4d5e-8635-0af5b27df7d1" xmlns:ns3="04f3e540-9c69-4352-862b-3b902965ebc5" targetNamespace="http://schemas.microsoft.com/office/2006/metadata/properties" ma:root="true" ma:fieldsID="29928076c29fb47a4e0131894de34dc7" ns2:_="" ns3:_="">
    <xsd:import namespace="372fbbd9-b6f1-4d5e-8635-0af5b27df7d1"/>
    <xsd:import namespace="04f3e540-9c69-4352-862b-3b902965eb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fbbd9-b6f1-4d5e-8635-0af5b27df7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2bc1669-1859-4a0c-8ac9-1792aca3a628}" ma:internalName="TaxCatchAll" ma:showField="CatchAllData" ma:web="372fbbd9-b6f1-4d5e-8635-0af5b27df7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3e540-9c69-4352-862b-3b902965e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65e505e-eb63-4a59-99b9-9b9c9aedb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47826F-2050-48CF-BFAC-52D742B2B0C0}">
  <ds:schemaRefs>
    <ds:schemaRef ds:uri="http://schemas.microsoft.com/office/2006/metadata/properties"/>
    <ds:schemaRef ds:uri="http://schemas.microsoft.com/office/infopath/2007/PartnerControls"/>
    <ds:schemaRef ds:uri="372fbbd9-b6f1-4d5e-8635-0af5b27df7d1"/>
    <ds:schemaRef ds:uri="04f3e540-9c69-4352-862b-3b902965ebc5"/>
  </ds:schemaRefs>
</ds:datastoreItem>
</file>

<file path=customXml/itemProps2.xml><?xml version="1.0" encoding="utf-8"?>
<ds:datastoreItem xmlns:ds="http://schemas.openxmlformats.org/officeDocument/2006/customXml" ds:itemID="{394F4DE2-93DA-44AE-87B7-82D242D530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67A115-AD7E-4D59-9662-B82747B10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2fbbd9-b6f1-4d5e-8635-0af5b27df7d1"/>
    <ds:schemaRef ds:uri="04f3e540-9c69-4352-862b-3b902965e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</vt:lpstr>
      <vt:lpstr>Raw Data</vt:lpstr>
      <vt:lpstr>Circulation Activity Chart</vt:lpstr>
      <vt:lpstr>Summary Chart</vt:lpstr>
      <vt:lpstr>chart_title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Marla Sepnafski - WVLS</cp:lastModifiedBy>
  <cp:lastPrinted>2023-01-26T14:37:54Z</cp:lastPrinted>
  <dcterms:created xsi:type="dcterms:W3CDTF">2023-01-13T14:07:13Z</dcterms:created>
  <dcterms:modified xsi:type="dcterms:W3CDTF">2023-03-07T21:05:11Z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